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brightonandhovecc-my.sharepoint.com/personal/katie_eberstein_brighton-hove_gov_uk/Documents/CN2030/Count Your Carbon/"/>
    </mc:Choice>
  </mc:AlternateContent>
  <xr:revisionPtr revIDLastSave="15" documentId="8_{4C557E74-A42F-4F11-9110-6938AD0A8CC0}" xr6:coauthVersionLast="47" xr6:coauthVersionMax="47" xr10:uidLastSave="{8566D110-AADB-48F3-B24E-D04C951EA439}"/>
  <bookViews>
    <workbookView xWindow="-110" yWindow="-110" windowWidth="19420" windowHeight="10300" firstSheet="2" activeTab="3" xr2:uid="{294AB28F-0500-4624-9D57-7238977C955C}"/>
  </bookViews>
  <sheets>
    <sheet name="Menu" sheetId="6" r:id="rId1"/>
    <sheet name="Confirm your details" sheetId="20" r:id="rId2"/>
    <sheet name="Energy, Waste &amp; Water" sheetId="16" r:id="rId3"/>
    <sheet name="Transport" sheetId="18" r:id="rId4"/>
    <sheet name="Food" sheetId="19" r:id="rId5"/>
    <sheet name="Purchasing &amp; Uniform" sheetId="17" r:id="rId6"/>
    <sheet name="Dropdowns" sheetId="1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18" l="1"/>
  <c r="I94" i="18"/>
  <c r="B95" i="18" s="1"/>
  <c r="I107" i="18"/>
  <c r="O134" i="18"/>
  <c r="O135" i="18"/>
  <c r="O136" i="18"/>
  <c r="O137" i="18"/>
  <c r="O138" i="18"/>
  <c r="O139" i="18"/>
  <c r="O133" i="18"/>
  <c r="N134" i="18"/>
  <c r="N135" i="18"/>
  <c r="N136" i="18"/>
  <c r="N137" i="18"/>
  <c r="N138" i="18"/>
  <c r="N139" i="18"/>
  <c r="N133" i="18"/>
  <c r="I106" i="18"/>
  <c r="O118" i="18"/>
  <c r="O119" i="18"/>
  <c r="O120" i="18"/>
  <c r="O121" i="18"/>
  <c r="O122" i="18"/>
  <c r="O117" i="18"/>
  <c r="O116" i="18"/>
  <c r="N118" i="18"/>
  <c r="N119" i="18"/>
  <c r="N120" i="18"/>
  <c r="N121" i="18"/>
  <c r="N122" i="18"/>
  <c r="N117" i="18"/>
  <c r="N116" i="18"/>
  <c r="G85" i="18"/>
  <c r="G84" i="18"/>
  <c r="G83" i="18"/>
  <c r="G82" i="18"/>
  <c r="G81" i="18"/>
  <c r="G80" i="18"/>
  <c r="G79" i="18"/>
  <c r="G78" i="18"/>
  <c r="G77" i="18"/>
  <c r="G76" i="18"/>
  <c r="F95" i="18" l="1"/>
  <c r="G95" i="18"/>
  <c r="C95" i="18"/>
  <c r="D95" i="18"/>
  <c r="E95" i="18"/>
  <c r="D102" i="18"/>
  <c r="B102" i="18"/>
  <c r="N140" i="18"/>
  <c r="O143" i="18" s="1"/>
  <c r="C102" i="18"/>
  <c r="G102" i="18"/>
  <c r="F102" i="18"/>
  <c r="E102" i="18"/>
  <c r="O140" i="18"/>
  <c r="O144" i="18" s="1"/>
  <c r="O123" i="18"/>
  <c r="O127" i="18" s="1"/>
  <c r="N123" i="18"/>
  <c r="O126" i="18" s="1"/>
  <c r="D115" i="18" s="1"/>
  <c r="F11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tc={858660FC-C921-4984-A4CB-21C9D3C6F1EA}</author>
    <author>tc={E59AEE1A-E45B-414F-891A-BAE13F664EA4}</author>
    <author>tc={A33552C7-7855-4FDC-B444-A2EB65C87821}</author>
    <author>tc={2A6C60A9-9A5C-4750-A8BE-16C059B2D15E}</author>
    <author>tc={94DBE771-E372-444E-B56E-D2FE3CA510A5}</author>
    <author>tc={D835DF4F-2102-4AC7-9EF0-16E945A47043}</author>
    <author>tc={FA3702AB-0792-4DCF-BA17-7A493F5E7C2E}</author>
  </authors>
  <commentList>
    <comment ref="B5" authorId="0" shapeId="0" xr:uid="{858660FC-C921-4984-A4CB-21C9D3C6F1EA}">
      <text>
        <t>[Threaded comment]
Your version of Excel allows you to read this threaded comment; however, any edits to it will get removed if the file is opened in a newer version of Excel. Learn more: https://go.microsoft.com/fwlink/?linkid=870924
Comment:
    Obtain this data from BHCC Energy Portal</t>
      </text>
    </comment>
    <comment ref="G16" authorId="1" shapeId="0" xr:uid="{E59AEE1A-E45B-414F-891A-BAE13F664EA4}">
      <text>
        <t>[Threaded comment]
Your version of Excel allows you to read this threaded comment; however, any edits to it will get removed if the file is opened in a newer version of Excel. Learn more: https://go.microsoft.com/fwlink/?linkid=870924
Comment:
    Obtain data from BHCC Energy Portal</t>
      </text>
    </comment>
    <comment ref="B17" authorId="2" shapeId="0" xr:uid="{A33552C7-7855-4FDC-B444-A2EB65C87821}">
      <text>
        <t>[Threaded comment]
Your version of Excel allows you to read this threaded comment; however, any edits to it will get removed if the file is opened in a newer version of Excel. Learn more: https://go.microsoft.com/fwlink/?linkid=870924
Comment:
    Obtain this data from BHCC Energy Portal</t>
      </text>
    </comment>
    <comment ref="G19" authorId="3" shapeId="0" xr:uid="{2A6C60A9-9A5C-4750-A8BE-16C059B2D15E}">
      <text>
        <t>[Threaded comment]
Your version of Excel allows you to read this threaded comment; however, any edits to it will get removed if the file is opened in a newer version of Excel. Learn more: https://go.microsoft.com/fwlink/?linkid=870924
Comment:
    All BHCC supplied energy is 100% renewable</t>
      </text>
    </comment>
    <comment ref="G25" authorId="4" shapeId="0" xr:uid="{94DBE771-E372-444E-B56E-D2FE3CA510A5}">
      <text>
        <t>[Threaded comment]
Your version of Excel allows you to read this threaded comment; however, any edits to it will get removed if the file is opened in a newer version of Excel. Learn more: https://go.microsoft.com/fwlink/?linkid=870924
Comment:
    Obtain data from BHCC Energy Portal or contact your Solar PV provider</t>
      </text>
    </comment>
    <comment ref="G44" authorId="5" shapeId="0" xr:uid="{D835DF4F-2102-4AC7-9EF0-16E945A47043}">
      <text>
        <t>[Threaded comment]
Your version of Excel allows you to read this threaded comment; however, any edits to it will get removed if the file is opened in a newer version of Excel. Learn more: https://go.microsoft.com/fwlink/?linkid=870924
Comment:
    Obtain data from BHCC Energy &amp; Water Portal</t>
      </text>
    </comment>
    <comment ref="G46" authorId="6" shapeId="0" xr:uid="{FA3702AB-0792-4DCF-BA17-7A493F5E7C2E}">
      <text>
        <t>[Threaded comment]
Your version of Excel allows you to read this threaded comment; however, any edits to it will get removed if the file is opened in a newer version of Excel. Learn more: https://go.microsoft.com/fwlink/?linkid=870924
Comment:
    Obtain data from BHCC Energy &amp; Water portal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tc={680F737F-401A-4553-B261-ECD3B9EB3E0F}</author>
    <author>tc={8CEC40C2-F844-4890-9EA2-569B1074B797}</author>
    <author>tc={211E7305-5106-460D-B77E-AA51B4F30A4E}</author>
  </authors>
  <commentList>
    <comment ref="G50" authorId="0" shapeId="0" xr:uid="{680F737F-401A-4553-B261-ECD3B9EB3E0F}">
      <text>
        <t>[Threaded comment]
Your version of Excel allows you to read this threaded comment; however, any edits to it will get removed if the file is opened in a newer version of Excel. Learn more: https://go.microsoft.com/fwlink/?linkid=870924
Comment:
    This information can be downloaded from Evolve.  Please contact your EVC or alternatively natalie.burley@brighton-hove.gov.uk</t>
      </text>
    </comment>
    <comment ref="G76" authorId="1" shapeId="0" xr:uid="{8CEC40C2-F844-4890-9EA2-569B1074B797}">
      <text>
        <t>[Threaded comment]
Your version of Excel allows you to read this threaded comment; however, any edits to it will get removed if the file is opened in a newer version of Excel. Learn more: https://go.microsoft.com/fwlink/?linkid=870924
Comment:
    This information can be downloaded from Evolve.  Please contact your EVC or alternatively natalie.burley@brighton-hove.gov.uk</t>
      </text>
    </comment>
    <comment ref="G94" authorId="2" shapeId="0" xr:uid="{211E7305-5106-460D-B77E-AA51B4F30A4E}">
      <text>
        <t>[Threaded comment]
Your version of Excel allows you to read this threaded comment; however, any edits to it will get removed if the file is opened in a newer version of Excel. Learn more: https://go.microsoft.com/fwlink/?linkid=870924
Comment:
    The School Travel team may be able to help with this information but don’t have details on EV.  Email School.Travel@brighton-hove.gov.uk</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tc={B1B1425B-1D7B-4361-9FB7-680F54822AD5}</author>
    <author>tc={9106A3B7-C895-465A-92EA-19E5A97DFCA8}</author>
    <author>tc={2F7F7CA3-3B03-427A-B2BC-5921AD877D7B}</author>
    <author>tc={90AC8A90-C36C-42CE-8CB5-87A69EAC2D47}</author>
    <author>tc={3CB5FC3A-1097-4504-9506-E95944FA3C55}</author>
  </authors>
  <commentList>
    <comment ref="G8" authorId="0" shapeId="0" xr:uid="{B1B1425B-1D7B-4361-9FB7-680F54822AD5}">
      <text>
        <t>[Threaded comment]
Your version of Excel allows you to read this threaded comment; however, any edits to it will get removed if the file is opened in a newer version of Excel. Learn more: https://go.microsoft.com/fwlink/?linkid=870924
Comment:
    Ask school kitchen manager</t>
      </text>
    </comment>
    <comment ref="G11" authorId="1" shapeId="0" xr:uid="{9106A3B7-C895-465A-92EA-19E5A97DFCA8}">
      <text>
        <t xml:space="preserve">[Threaded comment]
Your version of Excel allows you to read this threaded comment; however, any edits to it will get removed if the file is opened in a newer version of Excel. Learn more: https://go.microsoft.com/fwlink/?linkid=870924
Comment:
    Ask kitchen manager or email schoolmeals@brighton-hove.gov.uk </t>
      </text>
    </comment>
    <comment ref="G14" authorId="2" shapeId="0" xr:uid="{2F7F7CA3-3B03-427A-B2BC-5921AD877D7B}">
      <text>
        <t xml:space="preserve">[Threaded comment]
Your version of Excel allows you to read this threaded comment; however, any edits to it will get removed if the file is opened in a newer version of Excel. Learn more: https://go.microsoft.com/fwlink/?linkid=870924
Comment:
    Ask kitchen manager or email schoolmeals@brighton-hove.gov.uk </t>
      </text>
    </comment>
    <comment ref="G17" authorId="3" shapeId="0" xr:uid="{90AC8A90-C36C-42CE-8CB5-87A69EAC2D47}">
      <text>
        <t xml:space="preserve">[Threaded comment]
Your version of Excel allows you to read this threaded comment; however, any edits to it will get removed if the file is opened in a newer version of Excel. Learn more: https://go.microsoft.com/fwlink/?linkid=870924
Comment:
    1 day a week </t>
      </text>
    </comment>
    <comment ref="G20" authorId="4" shapeId="0" xr:uid="{3CB5FC3A-1097-4504-9506-E95944FA3C55}">
      <text>
        <t>[Threaded comment]
Your version of Excel allows you to read this threaded comment; however, any edits to it will get removed if the file is opened in a newer version of Excel. Learn more: https://go.microsoft.com/fwlink/?linkid=870924
Comment:
    Currently none entirely plant based</t>
      </text>
    </comment>
  </commentList>
</comments>
</file>

<file path=xl/sharedStrings.xml><?xml version="1.0" encoding="utf-8"?>
<sst xmlns="http://schemas.openxmlformats.org/spreadsheetml/2006/main" count="242" uniqueCount="201">
  <si>
    <t>TIPS</t>
  </si>
  <si>
    <t>- The more accurate your figures are the better, however using approximate figures based on your setting is preferred over using the built-in averages.</t>
  </si>
  <si>
    <t>Confirm your details</t>
  </si>
  <si>
    <t xml:space="preserve">In the last 12 months, how many members of staff did you have? </t>
  </si>
  <si>
    <t xml:space="preserve">In the last 12 months, how many students attended your school? </t>
  </si>
  <si>
    <t xml:space="preserve">How many days are you open for teaching each week? </t>
  </si>
  <si>
    <t xml:space="preserve">How many weeks are you open in the academic year? </t>
  </si>
  <si>
    <t xml:space="preserve">How many weeks are you open each year? </t>
  </si>
  <si>
    <t xml:space="preserve">Section 1: Energy, Waste and Water </t>
  </si>
  <si>
    <t>Fuel - Scope 1</t>
  </si>
  <si>
    <t xml:space="preserve">In the last 12 months, what types of fuel, and how much fuel, did you use in your school buildings? </t>
  </si>
  <si>
    <t>Fuel type</t>
  </si>
  <si>
    <t xml:space="preserve">Amount </t>
  </si>
  <si>
    <t>Unit</t>
  </si>
  <si>
    <t xml:space="preserve">Electricity - Scope 2 </t>
  </si>
  <si>
    <t>kWh</t>
  </si>
  <si>
    <t>Yes/No</t>
  </si>
  <si>
    <r>
      <rPr>
        <b/>
        <sz val="10"/>
        <color rgb="FF000000"/>
        <rFont val="Avenir Next LT Pro Demi"/>
      </rPr>
      <t>TIP:</t>
    </r>
    <r>
      <rPr>
        <sz val="10"/>
        <color rgb="FF000000"/>
        <rFont val="Avenir Next LT Pro"/>
      </rPr>
      <t xml:space="preserve"> Select yes if your school does any of the following: Purchase 100% renewable electricity from your energy supplier, generate 100% of your electricity demand from onsite renewables, or a combination of the above where 100% of your electricity supply comes from renewable energy sources. </t>
    </r>
  </si>
  <si>
    <t>Waste - Scope 3</t>
  </si>
  <si>
    <t>1.6 - 1.8</t>
  </si>
  <si>
    <t xml:space="preserve">In the last 12 months, how many of the following size bins could be found in your school and approximately how frequently were they collected? </t>
  </si>
  <si>
    <r>
      <rPr>
        <b/>
        <sz val="10"/>
        <color rgb="FF000000"/>
        <rFont val="Avenir Next LT Pro Demi"/>
        <family val="2"/>
      </rPr>
      <t>TIP:</t>
    </r>
    <r>
      <rPr>
        <b/>
        <sz val="10"/>
        <color rgb="FF000000"/>
        <rFont val="Avenir Next LT Pro"/>
        <family val="2"/>
      </rPr>
      <t xml:space="preserve"> </t>
    </r>
    <r>
      <rPr>
        <sz val="10"/>
        <color rgb="FF000000"/>
        <rFont val="Avenir Next LT Pro"/>
        <family val="2"/>
      </rPr>
      <t xml:space="preserve">Only count the bins which are collected by your waste disposal company. Don't count smaller bins which are emptied into larger bins before being collected. Sanitary bins should be counted under general waste. </t>
    </r>
  </si>
  <si>
    <t>240L</t>
  </si>
  <si>
    <t>360L</t>
  </si>
  <si>
    <t>660L</t>
  </si>
  <si>
    <t>1100L</t>
  </si>
  <si>
    <t>Collection frequency</t>
  </si>
  <si>
    <t>General</t>
  </si>
  <si>
    <t xml:space="preserve">Recycling </t>
  </si>
  <si>
    <t>Garden</t>
  </si>
  <si>
    <t>50L</t>
  </si>
  <si>
    <t>120L</t>
  </si>
  <si>
    <t xml:space="preserve">Food </t>
  </si>
  <si>
    <t>%</t>
  </si>
  <si>
    <t xml:space="preserve">Water - Scope 3 </t>
  </si>
  <si>
    <t xml:space="preserve">In the last 12 months, roughly how much water, in m3, did your school use? </t>
  </si>
  <si>
    <t>m3</t>
  </si>
  <si>
    <t xml:space="preserve">In the last 12 months, roughly how much did your school spend on water? </t>
  </si>
  <si>
    <t>£</t>
  </si>
  <si>
    <t xml:space="preserve">Section 2: Transport </t>
  </si>
  <si>
    <t>School vehicles - Scope 1</t>
  </si>
  <si>
    <t xml:space="preserve">In the last 12 months, did your school own or operate any vehicles? </t>
  </si>
  <si>
    <r>
      <rPr>
        <b/>
        <sz val="10"/>
        <rFont val="Avenir Next LT Pro Demi"/>
        <family val="2"/>
      </rPr>
      <t>TIP:</t>
    </r>
    <r>
      <rPr>
        <b/>
        <sz val="10"/>
        <rFont val="Avenir Next LT Pro"/>
        <family val="2"/>
      </rPr>
      <t xml:space="preserve"> </t>
    </r>
    <r>
      <rPr>
        <sz val="10"/>
        <rFont val="Avenir Next LT Pro"/>
        <family val="2"/>
      </rPr>
      <t xml:space="preserve">Any long-term lease vehicles should be included within this section. </t>
    </r>
  </si>
  <si>
    <t>In the last 12 months, how many vehicles did your school own?</t>
  </si>
  <si>
    <t>Car</t>
  </si>
  <si>
    <t>Van</t>
  </si>
  <si>
    <t>Minibus</t>
  </si>
  <si>
    <t>Coach</t>
  </si>
  <si>
    <t>Battery EV</t>
  </si>
  <si>
    <t>Plug-in hybrid EV</t>
  </si>
  <si>
    <t xml:space="preserve">In the last 12 months, roughly how much did your school spend on fuel for school owned vehicles? </t>
  </si>
  <si>
    <t>How many miles were travelled in these vehicles?</t>
  </si>
  <si>
    <t>School trips - Scope 3</t>
  </si>
  <si>
    <r>
      <rPr>
        <b/>
        <sz val="10"/>
        <rFont val="Avenir Next LT Pro Demi"/>
        <family val="2"/>
      </rPr>
      <t>TIP:</t>
    </r>
    <r>
      <rPr>
        <sz val="10"/>
        <rFont val="Avenir Next LT Pro Demi"/>
        <family val="2"/>
      </rPr>
      <t xml:space="preserve"> </t>
    </r>
    <r>
      <rPr>
        <sz val="10"/>
        <rFont val="Avenir Next LT Pro"/>
        <family val="2"/>
      </rPr>
      <t xml:space="preserve">If your trip involved multiple methods of transport, please tell us about the transport you used to travel the furthest distance. </t>
    </r>
  </si>
  <si>
    <t>In the last 12 months, how many international school trips did your school go on?</t>
  </si>
  <si>
    <t>Please select the mode of transport, distance and number of people on each international trip</t>
  </si>
  <si>
    <t>Trip name (for reference only)</t>
  </si>
  <si>
    <t xml:space="preserve">Mode of transport </t>
  </si>
  <si>
    <t>Distance (miles, round-trip)</t>
  </si>
  <si>
    <t>Number of people (including staff)</t>
  </si>
  <si>
    <t>In the last 12 months, roughly how many UK school trips did your school go on?</t>
  </si>
  <si>
    <t>Please select the mode of transport, distance and number of people on each UK trip</t>
  </si>
  <si>
    <t>Single trips</t>
  </si>
  <si>
    <t>Recurring trips</t>
  </si>
  <si>
    <t>Number of people on a single trip (including staff)</t>
  </si>
  <si>
    <t>Distance for a single trip (miles, round-trip)</t>
  </si>
  <si>
    <t>How many times did you take this trip?</t>
  </si>
  <si>
    <t>Cumulative distance (input this figure into the calculator)</t>
  </si>
  <si>
    <t>Staff and Student Commuting - Scope 3</t>
  </si>
  <si>
    <t>Please estimate what percentage of students use each mode of transport to travel to school on an average day?</t>
  </si>
  <si>
    <t>Bus</t>
  </si>
  <si>
    <t>Tram/train</t>
  </si>
  <si>
    <t>Walk/wheel</t>
  </si>
  <si>
    <t>Please estimate what percentage of staff use each mode of transport to travel to school on an average day?</t>
  </si>
  <si>
    <t>2.10 &amp; 2.12</t>
  </si>
  <si>
    <t>In the last 12 months, approximately what was the average distance, in miles, staff and students might travel to get to school?</t>
  </si>
  <si>
    <t>Distance Travelled to School (one-way)</t>
  </si>
  <si>
    <t>Number of Students (input survey results here)</t>
  </si>
  <si>
    <t>Number of Staff (input survey results here)</t>
  </si>
  <si>
    <t>0-5 miles</t>
  </si>
  <si>
    <t>5-10 miles</t>
  </si>
  <si>
    <t>10-15 miles</t>
  </si>
  <si>
    <t>15-20 miles</t>
  </si>
  <si>
    <t>20 - 25 miles</t>
  </si>
  <si>
    <t>25 - 30 miles</t>
  </si>
  <si>
    <t>30+ miles</t>
  </si>
  <si>
    <t>Lower Limit</t>
  </si>
  <si>
    <t>Upper Limit</t>
  </si>
  <si>
    <t>Total Distance
[Lower Limit]</t>
  </si>
  <si>
    <t>Total Distance
[Upper Limit]</t>
  </si>
  <si>
    <t>Average Distance [Lower Limit]:</t>
  </si>
  <si>
    <t>Average Distance [Upper Limit]:</t>
  </si>
  <si>
    <t>Staff</t>
  </si>
  <si>
    <t>Section 3: Food</t>
  </si>
  <si>
    <t xml:space="preserve">Food - Scope 3 </t>
  </si>
  <si>
    <t xml:space="preserve">In the last 12 months, did your school serve hot meals? </t>
  </si>
  <si>
    <t>In an average week, how many meals including meat, does your school serve?</t>
  </si>
  <si>
    <t>In an average week, how many vegetarian meals does your school serve?</t>
  </si>
  <si>
    <r>
      <rPr>
        <b/>
        <sz val="10"/>
        <rFont val="Avenir Next LT Pro Demi"/>
        <family val="2"/>
      </rPr>
      <t>TIP:</t>
    </r>
    <r>
      <rPr>
        <b/>
        <sz val="10"/>
        <rFont val="Avenir Next LT Pro"/>
        <family val="2"/>
      </rPr>
      <t xml:space="preserve"> </t>
    </r>
    <r>
      <rPr>
        <sz val="10"/>
        <rFont val="Avenir Next LT Pro"/>
        <family val="2"/>
      </rPr>
      <t xml:space="preserve">This means the total number of vegetarian meals served, not the number of times vegetarian meal appears on the menu. Vegetarian = meat / fish free but can include dairy and eggs. </t>
    </r>
  </si>
  <si>
    <t xml:space="preserve">In an average week, how many vegan meals does your school serve? </t>
  </si>
  <si>
    <r>
      <rPr>
        <b/>
        <sz val="10"/>
        <rFont val="Avenir Next LT Pro Demi"/>
        <family val="2"/>
      </rPr>
      <t>TIP:</t>
    </r>
    <r>
      <rPr>
        <sz val="10"/>
        <rFont val="Avenir Next LT Pro"/>
        <family val="2"/>
      </rPr>
      <t xml:space="preserve"> This means the total number of plant-based meals served, not the number of times a plant-based meal appears on the menu. Fully plant-based meals = no meat/ fish, dairy or eggs.</t>
    </r>
  </si>
  <si>
    <t>In an average week how many 100% meat-free days does your school offer?</t>
  </si>
  <si>
    <r>
      <rPr>
        <b/>
        <sz val="10"/>
        <rFont val="Avenir Next LT Pro Demi"/>
        <family val="2"/>
      </rPr>
      <t>TIP:</t>
    </r>
    <r>
      <rPr>
        <sz val="10"/>
        <rFont val="Avenir Next LT Pro Demi"/>
        <family val="2"/>
      </rPr>
      <t xml:space="preserve"> </t>
    </r>
    <r>
      <rPr>
        <sz val="10"/>
        <rFont val="Avenir Next LT Pro"/>
        <family val="2"/>
      </rPr>
      <t xml:space="preserve">100% meat-free day means that no meat or fish is served in school. </t>
    </r>
  </si>
  <si>
    <t xml:space="preserve">In an average week, how many 100% plant-based days does your school offer? </t>
  </si>
  <si>
    <r>
      <rPr>
        <b/>
        <sz val="10"/>
        <rFont val="Avenir Next LT Pro Demi"/>
        <family val="2"/>
      </rPr>
      <t>TIP:</t>
    </r>
    <r>
      <rPr>
        <sz val="10"/>
        <rFont val="Avenir Next LT Pro"/>
        <family val="2"/>
      </rPr>
      <t xml:space="preserve"> 100% plant-based day means that no meat, fish, dairy or eggs is served in school.</t>
    </r>
  </si>
  <si>
    <t>Section 4: Purchasing and Uniform</t>
  </si>
  <si>
    <t>Purchasing - Scope 3</t>
  </si>
  <si>
    <r>
      <rPr>
        <b/>
        <sz val="10"/>
        <rFont val="Avenir Next LT Pro Demi"/>
        <family val="2"/>
      </rPr>
      <t>TIP:</t>
    </r>
    <r>
      <rPr>
        <sz val="10"/>
        <rFont val="Avenir Next LT Pro"/>
        <family val="2"/>
      </rPr>
      <t xml:space="preserve"> You should exclude any spend on the following categories as these have already been accounted for elsewhere: electricity usage, fuel usage, water usage, waste collection, school vehicles (including fuel), and food (including catering services). </t>
    </r>
  </si>
  <si>
    <t>In the last 12 months, roughly how much did your school spend on:</t>
  </si>
  <si>
    <t>Cleaning supplies and PPE</t>
  </si>
  <si>
    <t xml:space="preserve">For example: Hand soap, washing up liquid, paper towels, cleaning spray, face masks, gloves, bin bags, sponges </t>
  </si>
  <si>
    <t>Computer and electronic products</t>
  </si>
  <si>
    <t xml:space="preserve">For example: Desktop computers, laptops, tablets, mobile phones, projectors, monitors, printers, keyboards, mice, server systems, cameras, speakers, charging trolleys </t>
  </si>
  <si>
    <t xml:space="preserve">Furniture </t>
  </si>
  <si>
    <t>For example: Desks, chairs, bookshelves, storage units, notice boards, sofas, drying racks, filing cabinets</t>
  </si>
  <si>
    <t xml:space="preserve">Machinery and equipment </t>
  </si>
  <si>
    <t xml:space="preserve">For example: Laser cutters, 3D printers, microscopes, power tools, kilns, vacuum cleaners, lawn mowers, coffee machines </t>
  </si>
  <si>
    <t>Textiles</t>
  </si>
  <si>
    <t xml:space="preserve">For example: Cushions, blankets, dishcloths, tea towels, aprons, uniform, sports kit, costumes, curtains, blinds </t>
  </si>
  <si>
    <t xml:space="preserve">Other manufactured goods </t>
  </si>
  <si>
    <t xml:space="preserve">For example: Paper, pens, pencils, paints, exercise books, books, toys and games, musical instruments </t>
  </si>
  <si>
    <t xml:space="preserve">Building services </t>
  </si>
  <si>
    <t xml:space="preserve">For example: Building maintenance, cleaning services, gardening/groundskeeping, pest control, fire alarm system testing and maintenance </t>
  </si>
  <si>
    <t xml:space="preserve">IT services </t>
  </si>
  <si>
    <t>For example: Internet access, software licenses, cybersecurity services, IT system maintenance</t>
  </si>
  <si>
    <t>Security services</t>
  </si>
  <si>
    <t xml:space="preserve">For example: On-site security guards, keyholding and alarm response, visitor management systems such as sign-in kiosks/ID badge printing (if this is a service as opposed to purchased equipment) </t>
  </si>
  <si>
    <t>Other professional services</t>
  </si>
  <si>
    <t xml:space="preserve">For example: Legal/HR/educational consultancy, accountancy, training/coaching/mentoring, web design/development, social media management, photography/videography, graphic design </t>
  </si>
  <si>
    <r>
      <rPr>
        <b/>
        <sz val="10"/>
        <rFont val="Avenir Next LT Pro Demi"/>
        <family val="2"/>
      </rPr>
      <t xml:space="preserve">TIP: </t>
    </r>
    <r>
      <rPr>
        <sz val="10"/>
        <rFont val="Avenir Next LT Pro"/>
        <family val="2"/>
      </rPr>
      <t xml:space="preserve">Any new uniform your setting purchases internally should be included in the purchasing section in the textiles category. </t>
    </r>
  </si>
  <si>
    <t xml:space="preserve">In the last 12 months, did your school require students to purchase a uniform from an external supplier? </t>
  </si>
  <si>
    <t xml:space="preserve">In the last 12 months, did your school require students to purchase a school sports kit from an external supplier? </t>
  </si>
  <si>
    <t>Fuel drop-down</t>
  </si>
  <si>
    <t>Fuel units</t>
  </si>
  <si>
    <t>Bin collection frequency</t>
  </si>
  <si>
    <t>Trip mode of transport</t>
  </si>
  <si>
    <t>Natural Gas</t>
  </si>
  <si>
    <t>kg</t>
  </si>
  <si>
    <t>Multiple times a week</t>
  </si>
  <si>
    <t xml:space="preserve">Road </t>
  </si>
  <si>
    <t>Butane</t>
  </si>
  <si>
    <t>tonnes</t>
  </si>
  <si>
    <t>Weekly</t>
  </si>
  <si>
    <t>Rail</t>
  </si>
  <si>
    <t>CNG</t>
  </si>
  <si>
    <t>litres</t>
  </si>
  <si>
    <t xml:space="preserve">Every two weeks </t>
  </si>
  <si>
    <t>Sea</t>
  </si>
  <si>
    <t>LNG</t>
  </si>
  <si>
    <t>Monthly</t>
  </si>
  <si>
    <t>Air</t>
  </si>
  <si>
    <t>LPG</t>
  </si>
  <si>
    <t>cubic metres</t>
  </si>
  <si>
    <t>Propane</t>
  </si>
  <si>
    <t>GJ</t>
  </si>
  <si>
    <t>Burning Oil</t>
  </si>
  <si>
    <t>Fuel Oil</t>
  </si>
  <si>
    <t>Coal</t>
  </si>
  <si>
    <t>Biogas</t>
  </si>
  <si>
    <t>Landfill Gas</t>
  </si>
  <si>
    <t>Biopropane</t>
  </si>
  <si>
    <t>Biomethane</t>
  </si>
  <si>
    <t>Wood Chips</t>
  </si>
  <si>
    <t>Wood Logs</t>
  </si>
  <si>
    <t>Wood Pellets</t>
  </si>
  <si>
    <t>Grass/straw</t>
  </si>
  <si>
    <r>
      <rPr>
        <b/>
        <sz val="10"/>
        <color rgb="FF242424"/>
        <rFont val="Avenir Next LT Pro"/>
        <family val="2"/>
      </rPr>
      <t xml:space="preserve">TIP: </t>
    </r>
    <r>
      <rPr>
        <sz val="10"/>
        <color rgb="FF242424"/>
        <rFont val="Avenir Next LT Pro"/>
        <family val="2"/>
      </rPr>
      <t>This might be from solar panels, small-scale wind turbines, micro-hydropower, biomass/biogas boiler.</t>
    </r>
  </si>
  <si>
    <t xml:space="preserve">Input survey results here </t>
  </si>
  <si>
    <t>% to input into Count Your Carbon will appear here</t>
  </si>
  <si>
    <t>Data Collection Sheet</t>
  </si>
  <si>
    <t xml:space="preserve">Use this spreadsheet to gather your data before heading to calculator.countyourcarbon.org to complete your carbon footprint calculation. </t>
  </si>
  <si>
    <t>Over the last 12-months, how much electricity (in kWh) did your school use from your energy supplier?</t>
  </si>
  <si>
    <t xml:space="preserve">Was the electricity from your energy supplier purchased on a renewable or ‘green’ tariff? </t>
  </si>
  <si>
    <t>Over the last 12-months, did your school generate its own renewable electricity on-site?</t>
  </si>
  <si>
    <t>In the last 12 months, roughly how much electricity (in kWh) did your school generate from these onsite systems?</t>
  </si>
  <si>
    <t>Plug-in Hybrid EV</t>
  </si>
  <si>
    <r>
      <rPr>
        <b/>
        <sz val="10"/>
        <rFont val="Avenir Next LT Pro Demi"/>
        <family val="2"/>
      </rPr>
      <t>TIP:</t>
    </r>
    <r>
      <rPr>
        <b/>
        <sz val="10"/>
        <rFont val="Avenir Next LT Pro"/>
        <family val="2"/>
      </rPr>
      <t xml:space="preserve"> </t>
    </r>
    <r>
      <rPr>
        <sz val="10"/>
        <rFont val="Avenir Next LT Pro"/>
        <family val="2"/>
      </rPr>
      <t xml:space="preserve">You do not need to tell us about trips taken in school-owned vehicles as these have already been accounted for. You do not need to tell us about trips taken on foot as these produce zero emissions. </t>
    </r>
  </si>
  <si>
    <t xml:space="preserve">Battery EV </t>
  </si>
  <si>
    <r>
      <rPr>
        <b/>
        <sz val="10"/>
        <rFont val="Avenir Next LT Pro Demi"/>
        <family val="2"/>
      </rPr>
      <t xml:space="preserve">TIP: </t>
    </r>
    <r>
      <rPr>
        <sz val="10"/>
        <rFont val="Avenir Next LT Pro"/>
        <family val="2"/>
      </rPr>
      <t>To complete the questions on staff and student commuting, you'll need to conduct a survey. We've provided a template to support with this, which you can download by clicking the button below. Once you've completed the survey, input your results in the tables below, and your answers will be automatically calculated and highlighted in orange.</t>
    </r>
  </si>
  <si>
    <t>Student average distance - input this figure into Count Your Carbon</t>
  </si>
  <si>
    <t>Staff average distance - input this figure into Count Your Carbon</t>
  </si>
  <si>
    <r>
      <rPr>
        <b/>
        <sz val="10"/>
        <rFont val="Avenir Next LT Pro Demi"/>
        <family val="2"/>
      </rPr>
      <t>TIP:</t>
    </r>
    <r>
      <rPr>
        <b/>
        <sz val="10"/>
        <rFont val="Avenir Next LT Pro"/>
        <family val="2"/>
      </rPr>
      <t xml:space="preserve"> </t>
    </r>
    <r>
      <rPr>
        <sz val="10"/>
        <rFont val="Avenir Next LT Pro"/>
        <family val="2"/>
      </rPr>
      <t>This figure should include all school staff who regularly work at your setting including teachers, administration staff, cleaners, catering staff, caretakers etc.</t>
    </r>
  </si>
  <si>
    <t>To navigate through the sections, use the buttons below, or click through the tabs at the bottom.</t>
  </si>
  <si>
    <t xml:space="preserve">- If you can't find certain data, leave these fields blank on the Data Collection Sheet and use the 'I don't know, use the average' option when completing your calculation online. This option is unavailable for most yes/no questions. In this case, we recommend that you assume the answer is 'no'. </t>
  </si>
  <si>
    <r>
      <rPr>
        <b/>
        <sz val="10"/>
        <rFont val="Avenir Next LT Pro Demi"/>
        <family val="2"/>
      </rPr>
      <t xml:space="preserve">TIP: </t>
    </r>
    <r>
      <rPr>
        <sz val="10"/>
        <rFont val="Avenir Next LT Pro"/>
        <family val="2"/>
      </rPr>
      <t xml:space="preserve">This means the total number of meat meals served, not the number of times a meat meal appears on the menu. For example, if you had 100 students and they each had an meat meal for 5 days of the week, the answer would be 500. </t>
    </r>
  </si>
  <si>
    <r>
      <rPr>
        <b/>
        <sz val="10"/>
        <color rgb="FF000000"/>
        <rFont val="Avenir Next LT Pro Demi"/>
      </rPr>
      <t>TIP:</t>
    </r>
    <r>
      <rPr>
        <b/>
        <sz val="10"/>
        <color rgb="FF000000"/>
        <rFont val="Avenir Next LT Pro"/>
      </rPr>
      <t xml:space="preserve"> </t>
    </r>
    <r>
      <rPr>
        <sz val="10"/>
        <color rgb="FF000000"/>
        <rFont val="Avenir Next LT Pro"/>
      </rPr>
      <t xml:space="preserve">You should exclude any spend on staff who regularly work at your setting (teachers, cleaners, catering team etc.) as these individuals should be accounted for within your total staff number in the 'Confirm your details' section. Any infrequent or one-off spend on personnel, whether that be for repairs or building work, training, enrichment/workshops, should be included within the relevant purchasing category. </t>
    </r>
  </si>
  <si>
    <r>
      <rPr>
        <sz val="10"/>
        <rFont val="Avenir Next LT Pro Demi"/>
        <family val="2"/>
      </rPr>
      <t>TIP:</t>
    </r>
    <r>
      <rPr>
        <sz val="10"/>
        <rFont val="Avenir Next LT Pro"/>
        <family val="2"/>
      </rPr>
      <t xml:space="preserve"> You can use rounded figures or estimates here.</t>
    </r>
  </si>
  <si>
    <r>
      <rPr>
        <sz val="10"/>
        <rFont val="Avenir Next LT Pro Demi"/>
        <family val="2"/>
      </rPr>
      <t xml:space="preserve">TIP: </t>
    </r>
    <r>
      <rPr>
        <sz val="10"/>
        <rFont val="Avenir Next LT Pro"/>
        <family val="2"/>
      </rPr>
      <t>This figure can be approximate.</t>
    </r>
    <r>
      <rPr>
        <sz val="10"/>
        <rFont val="Avenir Next LT Pro Demi"/>
        <family val="2"/>
      </rPr>
      <t xml:space="preserve"> </t>
    </r>
    <r>
      <rPr>
        <sz val="10"/>
        <rFont val="Avenir Next LT Pro"/>
        <family val="2"/>
      </rPr>
      <t>This should include any items of uniform that have been worn for more than one academic year. Items may be second-hand; acquired via uniform banks or swap shops, or simply re-worn by the same individual for multiple years.</t>
    </r>
  </si>
  <si>
    <r>
      <rPr>
        <sz val="10"/>
        <rFont val="Avenir Next LT Pro Demi"/>
        <family val="2"/>
      </rPr>
      <t xml:space="preserve">TIP: </t>
    </r>
    <r>
      <rPr>
        <sz val="10"/>
        <rFont val="Avenir Next LT Pro"/>
        <family val="2"/>
      </rPr>
      <t>This figure can be approximate.</t>
    </r>
    <r>
      <rPr>
        <sz val="10"/>
        <rFont val="Avenir Next LT Pro Demi"/>
        <family val="2"/>
      </rPr>
      <t xml:space="preserve"> </t>
    </r>
    <r>
      <rPr>
        <sz val="10"/>
        <rFont val="Avenir Next LT Pro"/>
        <family val="2"/>
      </rPr>
      <t>This should include any items of sports kit that have been worn for more than one academic year. Items may be second-hand; acquired via uniform banks or swap shops, or simply re-worn by the same individual for multiple years.</t>
    </r>
  </si>
  <si>
    <t>Uniform - Out of scope*</t>
  </si>
  <si>
    <r>
      <rPr>
        <b/>
        <sz val="10"/>
        <rFont val="Avenir Next LT Pro Demi"/>
        <family val="2"/>
      </rPr>
      <t>TIP:</t>
    </r>
    <r>
      <rPr>
        <sz val="10"/>
        <rFont val="Avenir Next LT Pro"/>
        <family val="2"/>
      </rPr>
      <t xml:space="preserve"> Review your annual gas bill which should be obtainable via your Finance Manager.</t>
    </r>
  </si>
  <si>
    <r>
      <rPr>
        <sz val="10"/>
        <rFont val="Avenir Next LT Pro Demi"/>
        <family val="2"/>
      </rPr>
      <t>TIP</t>
    </r>
    <r>
      <rPr>
        <sz val="10"/>
        <rFont val="Avenir Next LT Pro"/>
        <family val="2"/>
      </rPr>
      <t>: Review your school’s annual electricity bill which should be obtainable via your Finance Manager.</t>
    </r>
  </si>
  <si>
    <r>
      <rPr>
        <b/>
        <sz val="10"/>
        <rFont val="Avenir Next LT Pro Demi"/>
        <family val="2"/>
      </rPr>
      <t>TIP:</t>
    </r>
    <r>
      <rPr>
        <sz val="10"/>
        <rFont val="Avenir Next LT Pro"/>
        <family val="2"/>
      </rPr>
      <t xml:space="preserve"> You'll find this information on your water bill which should be obtainable via your Finance Manager. Combine fresh (potable/drinking) water usage and sewerage (this may also be referenced as treatment or waste on your water bill)</t>
    </r>
  </si>
  <si>
    <r>
      <rPr>
        <b/>
        <sz val="10"/>
        <rFont val="Avenir Next LT Pro"/>
        <family val="2"/>
      </rPr>
      <t>TIP:</t>
    </r>
    <r>
      <rPr>
        <sz val="10"/>
        <rFont val="Avenir Next LT Pro"/>
        <family val="2"/>
      </rPr>
      <t xml:space="preserve"> Vehicle mileage can be found in vehicle logbooks or MOT records. For battery and plug-in hybrid EVs, you only need to tell us about miles travelled where the vehicle was NOT charged on-site. This can be an estimate. If these vehicles are always charged on-site, list mileage as zero as these emissions are already accounted for within the electricity section. </t>
    </r>
  </si>
  <si>
    <r>
      <rPr>
        <sz val="10"/>
        <rFont val="Avenir Next LT Pro Demi"/>
        <family val="2"/>
      </rPr>
      <t xml:space="preserve">TIP: </t>
    </r>
    <r>
      <rPr>
        <sz val="10"/>
        <rFont val="Avenir Next LT Pro"/>
        <family val="2"/>
      </rPr>
      <t>Speak to your Catering Manager or equivalent to find out this information.</t>
    </r>
  </si>
  <si>
    <r>
      <rPr>
        <b/>
        <sz val="10"/>
        <rFont val="Avenir Next LT Pro Demi"/>
        <family val="2"/>
      </rPr>
      <t>TIP:</t>
    </r>
    <r>
      <rPr>
        <sz val="10"/>
        <rFont val="Avenir Next LT Pro"/>
        <family val="2"/>
      </rPr>
      <t xml:space="preserve"> This information should be obtainable via your Finance Manager.</t>
    </r>
  </si>
  <si>
    <r>
      <rPr>
        <sz val="10"/>
        <color theme="1"/>
        <rFont val="Avenir Next LT Pro Demi"/>
        <family val="2"/>
      </rPr>
      <t>*</t>
    </r>
    <r>
      <rPr>
        <sz val="10"/>
        <color theme="1"/>
        <rFont val="Avenir Next LT Pro"/>
        <family val="2"/>
      </rPr>
      <t>To align with global carbon accounting guidelines, which stipulate that uniform purchased by parents/guardians sits beyond the operational boundary of schools, uniform emissions are not included within your total carbon footprint figure. As uniform is a key focus area for schools to reduce their environmental impact, we still provide an emissions figure for uniform, but this will be presented seperately within your carbon footprint report.</t>
    </r>
  </si>
  <si>
    <r>
      <rPr>
        <b/>
        <sz val="10"/>
        <rFont val="Avenir Next LT Pro Demi"/>
        <family val="2"/>
      </rPr>
      <t>TIP:</t>
    </r>
    <r>
      <rPr>
        <sz val="10"/>
        <rFont val="Avenir Next LT Pro"/>
        <family val="2"/>
      </rPr>
      <t xml:space="preserve"> If you took any recurring trips (for example, weekly swimming lessons), these should be combined into a single trip when inputting your data into Count Your Carbon. Input the mode of transport and number of people as normal, and then input the cumulative distance of all trip repeats in the distance field. 
Use the second table below to calculate this automatically. The figures to input into Count Your Carbon will be highlighted in orange.</t>
    </r>
  </si>
  <si>
    <t>*Due to rounding, you may need to redistribute a small surplus or deficit to ensure your percentages add up to exactly 100.</t>
  </si>
  <si>
    <t xml:space="preserve">If yes, what percentage of uniforms were re-worn? </t>
  </si>
  <si>
    <t xml:space="preserve">If yes, what percentage of sports kits were re-worn?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</si>
</sst>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0" x14ac:knownFonts="1">
    <font>
      <sz val="11"/>
      <color theme="1"/>
      <name val="Aptos Narrow"/>
      <family val="2"/>
      <scheme val="minor"/>
    </font>
    <font>
      <sz val="11"/>
      <color theme="1"/>
      <name val="Avenir Next LT Pro"/>
      <family val="2"/>
    </font>
    <font>
      <sz val="12"/>
      <color theme="1"/>
      <name val="Avenir Next LT Pro"/>
      <family val="2"/>
    </font>
    <font>
      <sz val="11"/>
      <color theme="0" tint="-0.499984740745262"/>
      <name val="Avenir Next LT Pro"/>
      <family val="2"/>
    </font>
    <font>
      <sz val="11"/>
      <name val="Avenir Next LT Pro"/>
      <family val="2"/>
    </font>
    <font>
      <sz val="12"/>
      <color rgb="FF000000"/>
      <name val="Avenir Next LT Pro"/>
      <family val="2"/>
    </font>
    <font>
      <sz val="10"/>
      <name val="Avenir Next LT Pro"/>
      <family val="2"/>
    </font>
    <font>
      <sz val="12"/>
      <name val="Avenir Next LT Pro"/>
      <family val="2"/>
    </font>
    <font>
      <sz val="10"/>
      <color theme="1"/>
      <name val="Avenir Next LT Pro"/>
      <family val="2"/>
    </font>
    <font>
      <sz val="16"/>
      <color theme="1"/>
      <name val="Avenir Next LT Pro"/>
      <family val="2"/>
    </font>
    <font>
      <sz val="11"/>
      <color rgb="FFEA5A0B"/>
      <name val="Avenir Next LT Pro"/>
      <family val="2"/>
    </font>
    <font>
      <sz val="14"/>
      <color theme="0"/>
      <name val="Avenir Next LT Pro"/>
      <family val="2"/>
    </font>
    <font>
      <sz val="12"/>
      <color theme="0"/>
      <name val="Avenir Next LT Pro"/>
      <family val="2"/>
    </font>
    <font>
      <sz val="12"/>
      <name val="Aptos Narrow"/>
      <family val="2"/>
      <scheme val="minor"/>
    </font>
    <font>
      <sz val="12"/>
      <name val="Avenir Next LT Pro"/>
    </font>
    <font>
      <sz val="10"/>
      <name val="Avenir Next LT Pro"/>
    </font>
    <font>
      <b/>
      <sz val="10"/>
      <name val="Avenir Next LT Pro"/>
      <family val="2"/>
    </font>
    <font>
      <b/>
      <sz val="10"/>
      <color rgb="FF000000"/>
      <name val="Avenir Next LT Pro"/>
      <family val="2"/>
    </font>
    <font>
      <sz val="10"/>
      <color rgb="FF000000"/>
      <name val="Avenir Next LT Pro"/>
      <family val="2"/>
    </font>
    <font>
      <b/>
      <sz val="12"/>
      <name val="Avenir Next LT Pro"/>
      <family val="2"/>
    </font>
    <font>
      <sz val="11"/>
      <color theme="1"/>
      <name val="Avenir Next LT Pro Demi"/>
      <family val="2"/>
    </font>
    <font>
      <b/>
      <sz val="12"/>
      <name val="Avenir Next LT Pro Demi"/>
      <family val="2"/>
    </font>
    <font>
      <b/>
      <sz val="10"/>
      <name val="Avenir Next LT Pro Demi"/>
      <family val="2"/>
    </font>
    <font>
      <sz val="16"/>
      <color theme="0"/>
      <name val="Avenir Next LT Pro Demi"/>
      <family val="2"/>
    </font>
    <font>
      <b/>
      <sz val="10"/>
      <color rgb="FF000000"/>
      <name val="Avenir Next LT Pro Demi"/>
      <family val="2"/>
    </font>
    <font>
      <sz val="12"/>
      <name val="Avenir Next LT Pro Demi"/>
      <family val="2"/>
    </font>
    <font>
      <sz val="10"/>
      <name val="Avenir Next LT Pro Demi"/>
      <family val="2"/>
    </font>
    <font>
      <sz val="14"/>
      <color theme="0"/>
      <name val="Avenir Next LT Pro Demi"/>
      <family val="2"/>
    </font>
    <font>
      <sz val="18"/>
      <name val="Avenir Next LT Pro Demi"/>
      <family val="2"/>
    </font>
    <font>
      <sz val="20"/>
      <color theme="0"/>
      <name val="Avenir Next LT Pro Demi"/>
      <family val="2"/>
    </font>
    <font>
      <sz val="12"/>
      <color theme="0"/>
      <name val="Avenir Next LT Pro Demi"/>
      <family val="2"/>
    </font>
    <font>
      <b/>
      <sz val="10"/>
      <color rgb="FF000000"/>
      <name val="Avenir Next LT Pro Demi"/>
    </font>
    <font>
      <sz val="10"/>
      <color rgb="FF000000"/>
      <name val="Avenir Next LT Pro"/>
    </font>
    <font>
      <sz val="10"/>
      <color rgb="FF242424"/>
      <name val="Avenir Next LT Pro"/>
      <family val="2"/>
    </font>
    <font>
      <b/>
      <sz val="10"/>
      <color rgb="FF242424"/>
      <name val="Avenir Next LT Pro"/>
      <family val="2"/>
    </font>
    <font>
      <b/>
      <sz val="10"/>
      <color rgb="FF000000"/>
      <name val="Avenir Next LT Pro"/>
    </font>
    <font>
      <b/>
      <sz val="11"/>
      <color theme="1"/>
      <name val="Avenir Next LT Pro"/>
      <family val="2"/>
    </font>
    <font>
      <sz val="10"/>
      <color theme="1"/>
      <name val="Avenir Next LT Pro Demi"/>
      <family val="2"/>
    </font>
    <font>
      <b/>
      <sz val="10"/>
      <color theme="1"/>
      <name val="Avenir Next LT Pro"/>
      <family val="2"/>
    </font>
    <font>
      <sz val="9"/>
      <color indexed="81"/>
      <name val="Tahoma"/>
      <charset val="1"/>
    </font>
  </fonts>
  <fills count="5">
    <fill>
      <patternFill patternType="none"/>
    </fill>
    <fill>
      <patternFill patternType="gray125"/>
    </fill>
    <fill>
      <patternFill patternType="solid">
        <fgColor rgb="FFEA5A0B"/>
        <bgColor indexed="64"/>
      </patternFill>
    </fill>
    <fill>
      <patternFill patternType="solid">
        <fgColor theme="0"/>
        <bgColor indexed="64"/>
      </patternFill>
    </fill>
    <fill>
      <patternFill patternType="solid">
        <fgColor rgb="FFF5AD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theme="5"/>
      </top>
      <bottom/>
      <diagonal/>
    </border>
    <border>
      <left/>
      <right style="thin">
        <color theme="5"/>
      </right>
      <top style="thin">
        <color theme="5"/>
      </top>
      <bottom/>
      <diagonal/>
    </border>
    <border>
      <left style="thin">
        <color theme="0"/>
      </left>
      <right/>
      <top style="thin">
        <color theme="5"/>
      </top>
      <bottom/>
      <diagonal/>
    </border>
    <border>
      <left/>
      <right/>
      <top style="double">
        <color theme="5"/>
      </top>
      <bottom style="thin">
        <color theme="5"/>
      </bottom>
      <diagonal/>
    </border>
    <border>
      <left style="thin">
        <color theme="0"/>
      </left>
      <right/>
      <top style="double">
        <color theme="5"/>
      </top>
      <bottom style="thin">
        <color theme="5"/>
      </bottom>
      <diagonal/>
    </border>
    <border>
      <left style="thin">
        <color theme="0"/>
      </left>
      <right style="thin">
        <color theme="5"/>
      </right>
      <top style="double">
        <color theme="5"/>
      </top>
      <bottom style="thin">
        <color theme="5"/>
      </bottom>
      <diagonal/>
    </border>
    <border>
      <left style="thin">
        <color rgb="FF1C2C49"/>
      </left>
      <right style="thin">
        <color rgb="FF1C2C49"/>
      </right>
      <top style="thin">
        <color rgb="FF1C2C49"/>
      </top>
      <bottom style="thin">
        <color rgb="FF1C2C49"/>
      </bottom>
      <diagonal/>
    </border>
    <border>
      <left style="thin">
        <color rgb="FF1C2C49"/>
      </left>
      <right/>
      <top style="thin">
        <color rgb="FF1C2C49"/>
      </top>
      <bottom style="thin">
        <color rgb="FF1C2C49"/>
      </bottom>
      <diagonal/>
    </border>
    <border>
      <left/>
      <right style="thin">
        <color rgb="FF1C2C49"/>
      </right>
      <top style="thin">
        <color rgb="FF1C2C49"/>
      </top>
      <bottom style="thin">
        <color rgb="FF1C2C49"/>
      </bottom>
      <diagonal/>
    </border>
    <border>
      <left/>
      <right/>
      <top style="thin">
        <color rgb="FF1C2C49"/>
      </top>
      <bottom style="thin">
        <color rgb="FF1C2C49"/>
      </bottom>
      <diagonal/>
    </border>
    <border>
      <left/>
      <right/>
      <top/>
      <bottom style="thin">
        <color rgb="FF1C2C49"/>
      </bottom>
      <diagonal/>
    </border>
    <border>
      <left style="thin">
        <color indexed="64"/>
      </left>
      <right style="thin">
        <color rgb="FF1C2C49"/>
      </right>
      <top style="thin">
        <color rgb="FF1C2C49"/>
      </top>
      <bottom style="thin">
        <color rgb="FF1C2C49"/>
      </bottom>
      <diagonal/>
    </border>
    <border>
      <left/>
      <right style="thin">
        <color rgb="FF1C2C49"/>
      </right>
      <top/>
      <bottom/>
      <diagonal/>
    </border>
    <border>
      <left/>
      <right/>
      <top style="thin">
        <color rgb="FF1C2C49"/>
      </top>
      <bottom/>
      <diagonal/>
    </border>
  </borders>
  <cellStyleXfs count="1">
    <xf numFmtId="0" fontId="0" fillId="0" borderId="0"/>
  </cellStyleXfs>
  <cellXfs count="147">
    <xf numFmtId="0" fontId="0" fillId="0" borderId="0" xfId="0"/>
    <xf numFmtId="0" fontId="1"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right" vertical="center"/>
    </xf>
    <xf numFmtId="2" fontId="3" fillId="0" borderId="1"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0" xfId="0" applyFont="1"/>
    <xf numFmtId="0" fontId="7" fillId="0" borderId="0" xfId="0" applyFont="1" applyAlignment="1">
      <alignment horizontal="left" vertical="top" wrapText="1"/>
    </xf>
    <xf numFmtId="0" fontId="7" fillId="0" borderId="0" xfId="0" applyFont="1"/>
    <xf numFmtId="0" fontId="6" fillId="0" borderId="0" xfId="0" applyFont="1"/>
    <xf numFmtId="9" fontId="7" fillId="0" borderId="0" xfId="0" applyNumberFormat="1" applyFont="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 fontId="10" fillId="0" borderId="6" xfId="0" applyNumberFormat="1" applyFont="1" applyBorder="1" applyAlignment="1">
      <alignment horizontal="left" vertical="center" wrapText="1"/>
    </xf>
    <xf numFmtId="0" fontId="10" fillId="0" borderId="7" xfId="0" applyFont="1" applyBorder="1" applyAlignment="1">
      <alignment horizontal="lef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164"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center" vertical="center"/>
    </xf>
    <xf numFmtId="0" fontId="13" fillId="0" borderId="0" xfId="0" applyFont="1" applyAlignment="1">
      <alignment vertical="top" wrapText="1"/>
    </xf>
    <xf numFmtId="0" fontId="7" fillId="0" borderId="0" xfId="0" applyFont="1" applyAlignment="1">
      <alignment vertical="top" wrapText="1"/>
    </xf>
    <xf numFmtId="0" fontId="13" fillId="0" borderId="0" xfId="0" applyFont="1"/>
    <xf numFmtId="2" fontId="6" fillId="0" borderId="0" xfId="0" applyNumberFormat="1" applyFont="1" applyAlignment="1">
      <alignment horizontal="left" vertical="top"/>
    </xf>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right" vertical="center"/>
    </xf>
    <xf numFmtId="0" fontId="7" fillId="3" borderId="0" xfId="0" applyFont="1" applyFill="1"/>
    <xf numFmtId="0" fontId="7" fillId="3" borderId="0" xfId="0" applyFont="1" applyFill="1" applyAlignment="1">
      <alignment horizontal="left" vertical="top"/>
    </xf>
    <xf numFmtId="0" fontId="7" fillId="3" borderId="0" xfId="0" applyFont="1" applyFill="1" applyAlignment="1">
      <alignment horizontal="center" vertical="center"/>
    </xf>
    <xf numFmtId="0" fontId="6" fillId="3" borderId="0" xfId="0" applyFont="1" applyFill="1" applyAlignment="1">
      <alignment horizontal="left" vertical="top"/>
    </xf>
    <xf numFmtId="0" fontId="6" fillId="0" borderId="0" xfId="0" applyFont="1" applyAlignment="1">
      <alignment vertical="top" wrapText="1"/>
    </xf>
    <xf numFmtId="0" fontId="14" fillId="3" borderId="0" xfId="0" applyFont="1" applyFill="1" applyAlignment="1">
      <alignment horizontal="center" vertical="center"/>
    </xf>
    <xf numFmtId="0" fontId="14" fillId="3" borderId="0" xfId="0" applyFont="1" applyFill="1"/>
    <xf numFmtId="2" fontId="15" fillId="0" borderId="0" xfId="0" applyNumberFormat="1" applyFont="1" applyAlignment="1">
      <alignment horizontal="left" vertical="top"/>
    </xf>
    <xf numFmtId="0" fontId="14" fillId="0" borderId="0" xfId="0" applyFont="1"/>
    <xf numFmtId="0" fontId="19" fillId="0" borderId="0" xfId="0" applyFont="1" applyAlignment="1">
      <alignment horizontal="left" vertical="top"/>
    </xf>
    <xf numFmtId="0" fontId="19" fillId="0" borderId="0" xfId="0" applyFont="1"/>
    <xf numFmtId="0" fontId="16" fillId="0" borderId="0" xfId="0" applyFont="1" applyAlignment="1">
      <alignment vertical="top" wrapText="1"/>
    </xf>
    <xf numFmtId="0" fontId="19"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center"/>
    </xf>
    <xf numFmtId="2" fontId="0" fillId="0" borderId="0" xfId="0" applyNumberFormat="1"/>
    <xf numFmtId="2" fontId="8" fillId="0" borderId="0" xfId="0" applyNumberFormat="1" applyFont="1" applyAlignment="1">
      <alignment horizontal="left" vertical="top"/>
    </xf>
    <xf numFmtId="2" fontId="7" fillId="0" borderId="0" xfId="0" applyNumberFormat="1" applyFont="1"/>
    <xf numFmtId="2" fontId="7" fillId="0" borderId="0" xfId="0" applyNumberFormat="1" applyFont="1" applyAlignment="1">
      <alignment vertical="top"/>
    </xf>
    <xf numFmtId="2" fontId="9" fillId="0" borderId="0" xfId="0" applyNumberFormat="1" applyFont="1"/>
    <xf numFmtId="2" fontId="0" fillId="0" borderId="0" xfId="0" applyNumberFormat="1" applyAlignment="1">
      <alignment horizontal="left" vertical="top"/>
    </xf>
    <xf numFmtId="164" fontId="0" fillId="0" borderId="0" xfId="0" applyNumberFormat="1"/>
    <xf numFmtId="0" fontId="21" fillId="0" borderId="0" xfId="0" applyFont="1" applyAlignment="1">
      <alignment horizontal="left" vertical="top"/>
    </xf>
    <xf numFmtId="0" fontId="21" fillId="0" borderId="0" xfId="0" applyFont="1" applyAlignment="1">
      <alignment horizontal="left" vertical="top" wrapText="1"/>
    </xf>
    <xf numFmtId="0" fontId="7" fillId="3" borderId="8" xfId="0" applyFont="1" applyFill="1" applyBorder="1" applyAlignment="1">
      <alignment horizontal="left" vertical="top"/>
    </xf>
    <xf numFmtId="0" fontId="7" fillId="3" borderId="8" xfId="0" applyFont="1" applyFill="1" applyBorder="1" applyAlignment="1">
      <alignment horizontal="center" vertical="center"/>
    </xf>
    <xf numFmtId="0" fontId="21" fillId="0" borderId="0" xfId="0" applyFont="1"/>
    <xf numFmtId="0" fontId="7" fillId="3" borderId="8" xfId="0" applyFont="1" applyFill="1" applyBorder="1" applyAlignment="1">
      <alignment horizontal="left" vertical="center"/>
    </xf>
    <xf numFmtId="0" fontId="7" fillId="0" borderId="0" xfId="0" applyFont="1" applyAlignment="1">
      <alignment vertical="center"/>
    </xf>
    <xf numFmtId="0" fontId="0" fillId="0" borderId="0" xfId="0"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21" fillId="3" borderId="0" xfId="0" applyFont="1" applyFill="1" applyAlignment="1">
      <alignment horizontal="left" vertical="top"/>
    </xf>
    <xf numFmtId="0" fontId="7" fillId="3" borderId="8" xfId="0" applyFont="1" applyFill="1" applyBorder="1" applyAlignment="1">
      <alignment horizontal="center" vertical="top"/>
    </xf>
    <xf numFmtId="0" fontId="7" fillId="3" borderId="8" xfId="0" applyFont="1" applyFill="1" applyBorder="1"/>
    <xf numFmtId="0" fontId="7" fillId="3" borderId="8" xfId="0" applyFont="1" applyFill="1" applyBorder="1" applyAlignment="1">
      <alignment vertical="top"/>
    </xf>
    <xf numFmtId="0" fontId="7" fillId="0" borderId="8" xfId="0" applyFont="1" applyBorder="1" applyAlignment="1">
      <alignment horizontal="left" vertical="top" wrapText="1"/>
    </xf>
    <xf numFmtId="0" fontId="20" fillId="0" borderId="0" xfId="0" applyFont="1" applyAlignment="1">
      <alignment vertical="center"/>
    </xf>
    <xf numFmtId="0" fontId="25" fillId="0" borderId="0" xfId="0" applyFont="1"/>
    <xf numFmtId="0" fontId="25" fillId="0" borderId="0" xfId="0" applyFont="1" applyAlignment="1">
      <alignment vertical="center"/>
    </xf>
    <xf numFmtId="0" fontId="7" fillId="3" borderId="8" xfId="0" applyFont="1" applyFill="1" applyBorder="1" applyAlignment="1">
      <alignment horizontal="right" vertical="center"/>
    </xf>
    <xf numFmtId="0" fontId="7" fillId="3" borderId="8" xfId="0" applyFont="1" applyFill="1" applyBorder="1" applyAlignment="1">
      <alignment horizontal="right"/>
    </xf>
    <xf numFmtId="0" fontId="14" fillId="3" borderId="8" xfId="0" applyFont="1" applyFill="1" applyBorder="1" applyAlignment="1">
      <alignment horizontal="center" vertical="center"/>
    </xf>
    <xf numFmtId="0" fontId="19" fillId="0" borderId="0" xfId="0" applyFont="1" applyAlignment="1">
      <alignment vertical="top" wrapText="1"/>
    </xf>
    <xf numFmtId="0" fontId="6" fillId="0" borderId="0" xfId="0" quotePrefix="1" applyFont="1" applyAlignment="1">
      <alignment vertical="top" wrapText="1"/>
    </xf>
    <xf numFmtId="0" fontId="28" fillId="0" borderId="0" xfId="0" applyFont="1"/>
    <xf numFmtId="0" fontId="1" fillId="0" borderId="8" xfId="0" applyFont="1" applyBorder="1" applyAlignment="1">
      <alignment horizontal="left" vertical="center"/>
    </xf>
    <xf numFmtId="0" fontId="5" fillId="0" borderId="0" xfId="0" applyFont="1" applyAlignment="1">
      <alignment horizontal="left" vertical="top" wrapText="1"/>
    </xf>
    <xf numFmtId="0" fontId="8" fillId="0" borderId="0" xfId="0" applyFont="1" applyAlignment="1">
      <alignment horizontal="center"/>
    </xf>
    <xf numFmtId="2" fontId="6" fillId="2" borderId="0" xfId="0" applyNumberFormat="1" applyFont="1" applyFill="1" applyAlignment="1">
      <alignment horizontal="left" vertical="top"/>
    </xf>
    <xf numFmtId="0" fontId="7" fillId="2" borderId="0" xfId="0" applyFont="1" applyFill="1"/>
    <xf numFmtId="2" fontId="23" fillId="2" borderId="0" xfId="0" applyNumberFormat="1" applyFont="1" applyFill="1" applyAlignment="1">
      <alignment vertical="center"/>
    </xf>
    <xf numFmtId="0" fontId="7" fillId="2" borderId="0" xfId="0" applyFont="1" applyFill="1" applyAlignment="1">
      <alignment vertical="center"/>
    </xf>
    <xf numFmtId="2" fontId="23" fillId="2" borderId="0" xfId="0" applyNumberFormat="1" applyFont="1" applyFill="1" applyAlignment="1">
      <alignment horizontal="left" vertical="center"/>
    </xf>
    <xf numFmtId="0" fontId="7" fillId="2" borderId="0" xfId="0" applyFont="1" applyFill="1" applyAlignment="1">
      <alignment horizontal="left" vertical="center"/>
    </xf>
    <xf numFmtId="2" fontId="27" fillId="2" borderId="0" xfId="0" applyNumberFormat="1" applyFont="1" applyFill="1" applyAlignment="1">
      <alignment vertical="center"/>
    </xf>
    <xf numFmtId="0" fontId="12" fillId="2" borderId="8" xfId="0" applyFont="1" applyFill="1" applyBorder="1" applyAlignment="1">
      <alignment horizontal="left" vertical="top"/>
    </xf>
    <xf numFmtId="0" fontId="12" fillId="2" borderId="8" xfId="0" applyFont="1" applyFill="1" applyBorder="1"/>
    <xf numFmtId="0" fontId="25" fillId="2" borderId="0" xfId="0" applyFont="1" applyFill="1" applyAlignment="1">
      <alignment vertical="center"/>
    </xf>
    <xf numFmtId="0" fontId="12" fillId="2" borderId="8" xfId="0" applyFont="1" applyFill="1" applyBorder="1" applyAlignment="1">
      <alignment horizontal="left"/>
    </xf>
    <xf numFmtId="0" fontId="12" fillId="2" borderId="8" xfId="0" applyFont="1" applyFill="1" applyBorder="1" applyAlignment="1">
      <alignment horizontal="left" vertical="center" wrapText="1"/>
    </xf>
    <xf numFmtId="2" fontId="27" fillId="2" borderId="0" xfId="0" applyNumberFormat="1" applyFont="1" applyFill="1" applyAlignment="1">
      <alignment horizontal="left" vertical="center"/>
    </xf>
    <xf numFmtId="2" fontId="27" fillId="2" borderId="0" xfId="0" applyNumberFormat="1" applyFont="1" applyFill="1"/>
    <xf numFmtId="0" fontId="29" fillId="2" borderId="0" xfId="0" applyFont="1" applyFill="1"/>
    <xf numFmtId="0" fontId="7" fillId="0" borderId="0" xfId="0" applyFont="1" applyAlignment="1">
      <alignment horizontal="right"/>
    </xf>
    <xf numFmtId="0" fontId="6" fillId="0" borderId="0" xfId="0" applyFont="1" applyAlignment="1">
      <alignment horizontal="left" vertical="top" wrapText="1"/>
    </xf>
    <xf numFmtId="0" fontId="12" fillId="0" borderId="0" xfId="0" applyFont="1" applyAlignment="1">
      <alignment vertical="center"/>
    </xf>
    <xf numFmtId="0" fontId="1" fillId="0" borderId="13" xfId="0" applyFont="1" applyBorder="1" applyAlignment="1">
      <alignment horizontal="left" vertical="center"/>
    </xf>
    <xf numFmtId="0" fontId="12" fillId="2" borderId="13" xfId="0" applyFont="1" applyFill="1" applyBorder="1" applyAlignment="1">
      <alignment horizontal="left" vertical="center" wrapText="1"/>
    </xf>
    <xf numFmtId="0" fontId="12" fillId="2" borderId="13" xfId="0" applyFont="1" applyFill="1" applyBorder="1" applyAlignment="1">
      <alignment vertical="center" wrapText="1"/>
    </xf>
    <xf numFmtId="0" fontId="12" fillId="2" borderId="8" xfId="0" applyFont="1" applyFill="1" applyBorder="1" applyAlignment="1">
      <alignment vertical="center" wrapText="1"/>
    </xf>
    <xf numFmtId="0" fontId="8" fillId="0" borderId="0" xfId="0" applyFont="1" applyAlignment="1">
      <alignment vertical="top" wrapText="1"/>
    </xf>
    <xf numFmtId="0" fontId="8" fillId="0" borderId="0" xfId="0" applyFont="1" applyAlignment="1">
      <alignment horizontal="left" vertical="top" wrapText="1"/>
    </xf>
    <xf numFmtId="9" fontId="36" fillId="4" borderId="8" xfId="0" applyNumberFormat="1" applyFont="1" applyFill="1" applyBorder="1" applyAlignment="1">
      <alignment horizontal="left" vertical="center"/>
    </xf>
    <xf numFmtId="9" fontId="36" fillId="4" borderId="13" xfId="0" applyNumberFormat="1" applyFont="1" applyFill="1" applyBorder="1" applyAlignment="1">
      <alignment horizontal="left" vertical="center"/>
    </xf>
    <xf numFmtId="165" fontId="19" fillId="4" borderId="8" xfId="0" applyNumberFormat="1" applyFont="1" applyFill="1" applyBorder="1" applyAlignment="1">
      <alignment vertical="top"/>
    </xf>
    <xf numFmtId="0" fontId="19" fillId="4" borderId="8" xfId="0" applyFont="1" applyFill="1" applyBorder="1" applyAlignment="1">
      <alignment vertical="top"/>
    </xf>
    <xf numFmtId="0" fontId="7" fillId="3" borderId="0" xfId="0" applyFont="1" applyFill="1" applyAlignment="1">
      <alignment horizontal="right" vertical="center"/>
    </xf>
    <xf numFmtId="2" fontId="27" fillId="0" borderId="0" xfId="0" applyNumberFormat="1" applyFont="1" applyAlignment="1">
      <alignment horizontal="left" vertical="center"/>
    </xf>
    <xf numFmtId="10" fontId="0" fillId="0" borderId="0" xfId="0" applyNumberFormat="1"/>
    <xf numFmtId="166" fontId="0" fillId="0" borderId="0" xfId="0" applyNumberFormat="1"/>
    <xf numFmtId="0" fontId="21" fillId="0" borderId="0" xfId="0" applyFont="1" applyAlignment="1">
      <alignment vertical="top"/>
    </xf>
    <xf numFmtId="0" fontId="6" fillId="0" borderId="0" xfId="0" quotePrefix="1" applyFont="1" applyAlignment="1">
      <alignment horizontal="left" vertical="top" wrapText="1"/>
    </xf>
    <xf numFmtId="0" fontId="7" fillId="0" borderId="0" xfId="0" applyFont="1" applyAlignment="1">
      <alignment horizontal="left" vertical="top"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0" fillId="2" borderId="0" xfId="0" applyFont="1" applyFill="1" applyAlignment="1">
      <alignment horizontal="left" vertical="top" wrapText="1"/>
    </xf>
    <xf numFmtId="0" fontId="21" fillId="0" borderId="0" xfId="0" applyFont="1" applyAlignment="1">
      <alignment horizontal="left" vertical="top"/>
    </xf>
    <xf numFmtId="0" fontId="21" fillId="0" borderId="14" xfId="0" applyFont="1" applyBorder="1" applyAlignment="1">
      <alignment horizontal="left" vertical="top"/>
    </xf>
    <xf numFmtId="0" fontId="6" fillId="0" borderId="0" xfId="0" applyFont="1" applyAlignment="1">
      <alignment horizontal="left" vertical="top" wrapText="1"/>
    </xf>
    <xf numFmtId="0" fontId="33" fillId="0" borderId="0" xfId="0" applyFont="1" applyAlignment="1">
      <alignment horizontal="left" vertical="top"/>
    </xf>
    <xf numFmtId="0" fontId="6" fillId="0" borderId="0" xfId="0" applyFont="1" applyAlignment="1">
      <alignment horizontal="left" vertical="top"/>
    </xf>
    <xf numFmtId="0" fontId="18" fillId="0" borderId="0" xfId="0" applyFont="1" applyAlignment="1">
      <alignment horizontal="left" vertical="top" wrapText="1"/>
    </xf>
    <xf numFmtId="0" fontId="21" fillId="0" borderId="0" xfId="0" applyFont="1" applyAlignment="1">
      <alignment horizontal="left" vertical="top" wrapText="1"/>
    </xf>
    <xf numFmtId="0" fontId="7" fillId="3" borderId="8" xfId="0" applyFont="1" applyFill="1" applyBorder="1" applyAlignment="1">
      <alignment horizontal="center"/>
    </xf>
    <xf numFmtId="0" fontId="12" fillId="2" borderId="8" xfId="0" applyFont="1" applyFill="1" applyBorder="1" applyAlignment="1">
      <alignment horizontal="left" vertical="top"/>
    </xf>
    <xf numFmtId="0" fontId="7" fillId="3" borderId="8" xfId="0" applyFont="1" applyFill="1" applyBorder="1" applyAlignment="1">
      <alignment horizontal="left" vertical="top"/>
    </xf>
    <xf numFmtId="2" fontId="6" fillId="0" borderId="0" xfId="0" applyNumberFormat="1" applyFont="1" applyAlignment="1">
      <alignment horizontal="left" vertical="top"/>
    </xf>
    <xf numFmtId="0" fontId="7" fillId="3" borderId="8" xfId="0" applyFont="1" applyFill="1" applyBorder="1" applyAlignment="1">
      <alignment horizontal="left" vertical="top" wrapText="1"/>
    </xf>
    <xf numFmtId="0" fontId="8" fillId="0" borderId="0" xfId="0" applyFont="1" applyAlignment="1">
      <alignment horizontal="left" vertical="top" wrapText="1"/>
    </xf>
    <xf numFmtId="0" fontId="7" fillId="3" borderId="8"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10" xfId="0" applyFont="1" applyFill="1" applyBorder="1" applyAlignment="1">
      <alignment horizontal="center" vertical="top" wrapText="1"/>
    </xf>
    <xf numFmtId="164" fontId="36" fillId="4" borderId="9" xfId="0" applyNumberFormat="1" applyFont="1" applyFill="1" applyBorder="1" applyAlignment="1">
      <alignment horizontal="center"/>
    </xf>
    <xf numFmtId="164" fontId="36" fillId="4" borderId="10" xfId="0" applyNumberFormat="1" applyFont="1" applyFill="1" applyBorder="1" applyAlignment="1">
      <alignment horizontal="center"/>
    </xf>
    <xf numFmtId="0" fontId="12" fillId="2" borderId="11" xfId="0" applyFont="1" applyFill="1" applyBorder="1" applyAlignment="1">
      <alignment horizontal="center" vertical="top" wrapText="1"/>
    </xf>
    <xf numFmtId="0" fontId="12" fillId="2" borderId="8" xfId="0" applyFont="1" applyFill="1" applyBorder="1" applyAlignment="1">
      <alignment horizontal="left" vertical="top" wrapText="1"/>
    </xf>
    <xf numFmtId="0" fontId="7" fillId="3" borderId="8" xfId="0" applyFont="1" applyFill="1" applyBorder="1" applyAlignment="1">
      <alignment horizontal="center" vertical="top"/>
    </xf>
    <xf numFmtId="0" fontId="8" fillId="0" borderId="12" xfId="0" applyFont="1" applyBorder="1" applyAlignment="1">
      <alignment horizontal="center" vertical="top"/>
    </xf>
    <xf numFmtId="0" fontId="21" fillId="3" borderId="0" xfId="0" applyFont="1" applyFill="1" applyAlignment="1">
      <alignment horizontal="left" vertical="top"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6" fillId="3" borderId="0" xfId="0" applyFont="1" applyFill="1" applyAlignment="1">
      <alignment horizontal="left" vertical="top" wrapText="1"/>
    </xf>
    <xf numFmtId="9" fontId="8" fillId="0" borderId="15" xfId="0" applyNumberFormat="1" applyFont="1" applyBorder="1" applyAlignment="1">
      <alignment horizontal="left" vertical="top"/>
    </xf>
    <xf numFmtId="9" fontId="38" fillId="0" borderId="15" xfId="0" applyNumberFormat="1" applyFont="1" applyBorder="1" applyAlignment="1">
      <alignment horizontal="left" vertical="top"/>
    </xf>
    <xf numFmtId="0" fontId="7" fillId="3"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5AD85"/>
      <color rgb="FFEA5A0B"/>
      <color rgb="FF1C2C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Transport!A1"/><Relationship Id="rId2" Type="http://schemas.openxmlformats.org/officeDocument/2006/relationships/hyperlink" Target="#'Energy, Waste &amp; Water'!A1"/><Relationship Id="rId1" Type="http://schemas.openxmlformats.org/officeDocument/2006/relationships/hyperlink" Target="#'Confirm your details'!A1"/><Relationship Id="rId6" Type="http://schemas.openxmlformats.org/officeDocument/2006/relationships/image" Target="../media/image1.png"/><Relationship Id="rId5" Type="http://schemas.openxmlformats.org/officeDocument/2006/relationships/hyperlink" Target="#'Purchasing &amp; Uniform'!A1"/><Relationship Id="rId4" Type="http://schemas.openxmlformats.org/officeDocument/2006/relationships/hyperlink" Target="#Food!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https://www.countyourcarbon.org/wp-content/uploads/2025/09/Staff-and-student-commuting-survey-template.pdf" TargetMode="External"/><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215900</xdr:colOff>
      <xdr:row>9</xdr:row>
      <xdr:rowOff>126999</xdr:rowOff>
    </xdr:from>
    <xdr:to>
      <xdr:col>3</xdr:col>
      <xdr:colOff>18908</xdr:colOff>
      <xdr:row>11</xdr:row>
      <xdr:rowOff>50866</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375E3324-FA1D-A1D3-77ED-595D6978A1E7}"/>
            </a:ext>
          </a:extLst>
        </xdr:cNvPr>
        <xdr:cNvSpPr/>
      </xdr:nvSpPr>
      <xdr:spPr>
        <a:xfrm>
          <a:off x="215900" y="2517774"/>
          <a:ext cx="2603358" cy="495367"/>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Confirm your details </a:t>
          </a:r>
        </a:p>
      </xdr:txBody>
    </xdr:sp>
    <xdr:clientData/>
  </xdr:twoCellAnchor>
  <xdr:twoCellAnchor>
    <xdr:from>
      <xdr:col>0</xdr:col>
      <xdr:colOff>218886</xdr:colOff>
      <xdr:row>11</xdr:row>
      <xdr:rowOff>146278</xdr:rowOff>
    </xdr:from>
    <xdr:to>
      <xdr:col>3</xdr:col>
      <xdr:colOff>27908</xdr:colOff>
      <xdr:row>14</xdr:row>
      <xdr:rowOff>45308</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F4509A4E-64EE-44C2-953C-1C8F97451AE5}"/>
            </a:ext>
          </a:extLst>
        </xdr:cNvPr>
        <xdr:cNvSpPr/>
      </xdr:nvSpPr>
      <xdr:spPr>
        <a:xfrm>
          <a:off x="218886" y="3108553"/>
          <a:ext cx="2609372" cy="499105"/>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Energy, Waste &amp; Water</a:t>
          </a:r>
        </a:p>
      </xdr:txBody>
    </xdr:sp>
    <xdr:clientData/>
  </xdr:twoCellAnchor>
  <xdr:twoCellAnchor>
    <xdr:from>
      <xdr:col>0</xdr:col>
      <xdr:colOff>218886</xdr:colOff>
      <xdr:row>14</xdr:row>
      <xdr:rowOff>147167</xdr:rowOff>
    </xdr:from>
    <xdr:to>
      <xdr:col>3</xdr:col>
      <xdr:colOff>27908</xdr:colOff>
      <xdr:row>17</xdr:row>
      <xdr:rowOff>46197</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64BCA484-11B0-4541-978E-4F3E63B984B7}"/>
            </a:ext>
          </a:extLst>
        </xdr:cNvPr>
        <xdr:cNvSpPr/>
      </xdr:nvSpPr>
      <xdr:spPr>
        <a:xfrm>
          <a:off x="218886" y="3709517"/>
          <a:ext cx="2609372" cy="499105"/>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Transport</a:t>
          </a:r>
        </a:p>
      </xdr:txBody>
    </xdr:sp>
    <xdr:clientData/>
  </xdr:twoCellAnchor>
  <xdr:twoCellAnchor>
    <xdr:from>
      <xdr:col>1</xdr:col>
      <xdr:colOff>8179</xdr:colOff>
      <xdr:row>17</xdr:row>
      <xdr:rowOff>127684</xdr:rowOff>
    </xdr:from>
    <xdr:to>
      <xdr:col>3</xdr:col>
      <xdr:colOff>45801</xdr:colOff>
      <xdr:row>20</xdr:row>
      <xdr:rowOff>23319</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CF1AFDC7-E1E0-431C-8C52-F8DC725EA3B8}"/>
            </a:ext>
          </a:extLst>
        </xdr:cNvPr>
        <xdr:cNvSpPr/>
      </xdr:nvSpPr>
      <xdr:spPr>
        <a:xfrm>
          <a:off x="236779" y="4290109"/>
          <a:ext cx="2609372" cy="495710"/>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Food</a:t>
          </a:r>
        </a:p>
      </xdr:txBody>
    </xdr:sp>
    <xdr:clientData/>
  </xdr:twoCellAnchor>
  <xdr:twoCellAnchor>
    <xdr:from>
      <xdr:col>1</xdr:col>
      <xdr:colOff>26071</xdr:colOff>
      <xdr:row>20</xdr:row>
      <xdr:rowOff>98014</xdr:rowOff>
    </xdr:from>
    <xdr:to>
      <xdr:col>3</xdr:col>
      <xdr:colOff>66675</xdr:colOff>
      <xdr:row>21</xdr:row>
      <xdr:rowOff>241299</xdr:rowOff>
    </xdr:to>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63F8CB6A-ECD7-4DB5-8D1A-67D161527AFA}"/>
            </a:ext>
          </a:extLst>
        </xdr:cNvPr>
        <xdr:cNvSpPr/>
      </xdr:nvSpPr>
      <xdr:spPr>
        <a:xfrm>
          <a:off x="254671" y="4860514"/>
          <a:ext cx="2612354" cy="495710"/>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Purchasing &amp;</a:t>
          </a:r>
          <a:r>
            <a:rPr lang="en-GB" sz="1400" baseline="0">
              <a:latin typeface="Avenir Next LT Pro Demi" panose="020B0704020202020204" pitchFamily="34" charset="0"/>
            </a:rPr>
            <a:t> Uniform</a:t>
          </a:r>
          <a:endParaRPr lang="en-GB" sz="1400">
            <a:latin typeface="Avenir Next LT Pro Demi" panose="020B0704020202020204" pitchFamily="34" charset="0"/>
          </a:endParaRPr>
        </a:p>
      </xdr:txBody>
    </xdr:sp>
    <xdr:clientData/>
  </xdr:twoCellAnchor>
  <xdr:twoCellAnchor editAs="oneCell">
    <xdr:from>
      <xdr:col>0</xdr:col>
      <xdr:colOff>190500</xdr:colOff>
      <xdr:row>0</xdr:row>
      <xdr:rowOff>177801</xdr:rowOff>
    </xdr:from>
    <xdr:to>
      <xdr:col>2</xdr:col>
      <xdr:colOff>277314</xdr:colOff>
      <xdr:row>3</xdr:row>
      <xdr:rowOff>466725</xdr:rowOff>
    </xdr:to>
    <xdr:pic>
      <xdr:nvPicPr>
        <xdr:cNvPr id="10" name="Picture 9">
          <a:extLst>
            <a:ext uri="{FF2B5EF4-FFF2-40B4-BE49-F238E27FC236}">
              <a16:creationId xmlns:a16="http://schemas.microsoft.com/office/drawing/2014/main" id="{003D7237-C9DA-D780-70F4-78B1AF9E78C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 y="177801"/>
          <a:ext cx="2020389" cy="1009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0</xdr:row>
      <xdr:rowOff>104775</xdr:rowOff>
    </xdr:from>
    <xdr:to>
      <xdr:col>6</xdr:col>
      <xdr:colOff>1209647</xdr:colOff>
      <xdr:row>0</xdr:row>
      <xdr:rowOff>387350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77DE454-F9D5-4CE6-9844-816217A52F11}"/>
            </a:ext>
          </a:extLst>
        </xdr:cNvPr>
        <xdr:cNvSpPr/>
      </xdr:nvSpPr>
      <xdr:spPr>
        <a:xfrm>
          <a:off x="4857750" y="104775"/>
          <a:ext cx="1438247" cy="282575"/>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0</xdr:row>
      <xdr:rowOff>123825</xdr:rowOff>
    </xdr:from>
    <xdr:to>
      <xdr:col>6</xdr:col>
      <xdr:colOff>1460472</xdr:colOff>
      <xdr:row>0</xdr:row>
      <xdr:rowOff>419100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E31B8B1-38D5-47D6-947B-DD0BAFC5324B}"/>
            </a:ext>
          </a:extLst>
        </xdr:cNvPr>
        <xdr:cNvSpPr/>
      </xdr:nvSpPr>
      <xdr:spPr>
        <a:xfrm>
          <a:off x="6753225" y="123825"/>
          <a:ext cx="1441422" cy="295275"/>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6</xdr:col>
      <xdr:colOff>1514447</xdr:colOff>
      <xdr:row>0</xdr:row>
      <xdr:rowOff>396875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1A9B007-2487-45F5-8A15-96F0C9399D49}"/>
            </a:ext>
          </a:extLst>
        </xdr:cNvPr>
        <xdr:cNvSpPr/>
      </xdr:nvSpPr>
      <xdr:spPr>
        <a:xfrm>
          <a:off x="7610475" y="104775"/>
          <a:ext cx="1438247" cy="292100"/>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twoCellAnchor>
    <xdr:from>
      <xdr:col>1</xdr:col>
      <xdr:colOff>0</xdr:colOff>
      <xdr:row>89</xdr:row>
      <xdr:rowOff>0</xdr:rowOff>
    </xdr:from>
    <xdr:to>
      <xdr:col>3</xdr:col>
      <xdr:colOff>18908</xdr:colOff>
      <xdr:row>89</xdr:row>
      <xdr:rowOff>495367</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9D8EAB60-0A46-4682-811E-FE8731F8E3E3}"/>
            </a:ext>
          </a:extLst>
        </xdr:cNvPr>
        <xdr:cNvSpPr/>
      </xdr:nvSpPr>
      <xdr:spPr>
        <a:xfrm>
          <a:off x="1019175" y="21231225"/>
          <a:ext cx="2600183" cy="495367"/>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Download survey template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2171700</xdr:colOff>
      <xdr:row>0</xdr:row>
      <xdr:rowOff>111125</xdr:rowOff>
    </xdr:from>
    <xdr:to>
      <xdr:col>6</xdr:col>
      <xdr:colOff>1317597</xdr:colOff>
      <xdr:row>0</xdr:row>
      <xdr:rowOff>406400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F9C73A1-50F5-42C7-96A0-A7A806FCB627}"/>
            </a:ext>
          </a:extLst>
        </xdr:cNvPr>
        <xdr:cNvSpPr/>
      </xdr:nvSpPr>
      <xdr:spPr>
        <a:xfrm>
          <a:off x="7972425" y="111125"/>
          <a:ext cx="1441422" cy="295275"/>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114300</xdr:rowOff>
    </xdr:from>
    <xdr:to>
      <xdr:col>6</xdr:col>
      <xdr:colOff>1438247</xdr:colOff>
      <xdr:row>0</xdr:row>
      <xdr:rowOff>406400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D2FC4C4-727B-4C5D-9E19-DAD0F2ACBD7B}"/>
            </a:ext>
          </a:extLst>
        </xdr:cNvPr>
        <xdr:cNvSpPr/>
      </xdr:nvSpPr>
      <xdr:spPr>
        <a:xfrm>
          <a:off x="8296275" y="114300"/>
          <a:ext cx="1438247" cy="292100"/>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persons/person.xml><?xml version="1.0" encoding="utf-8"?>
<personList xmlns="http://schemas.microsoft.com/office/spreadsheetml/2018/threadedcomments" xmlns:x="http://schemas.openxmlformats.org/spreadsheetml/2006/main">
  <person displayName="Katie Eberstein" id="{A3C81F0D-0281-4AB7-AE95-CFA1806AE4B4}" userId="S::Katie.Eberstein@brighton-hove.gov.uk::8552068e-af68-466d-8240-da5ec5ba8e1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5" dT="2025-11-17T16:51:19.76" personId="{A3C81F0D-0281-4AB7-AE95-CFA1806AE4B4}" id="{858660FC-C921-4984-A4CB-21C9D3C6F1EA}">
    <text>Obtain this data from BHCC Energy Portal</text>
  </threadedComment>
  <threadedComment ref="G16" dT="2025-11-17T16:53:45.20" personId="{A3C81F0D-0281-4AB7-AE95-CFA1806AE4B4}" id="{E59AEE1A-E45B-414F-891A-BAE13F664EA4}">
    <text>Obtain data from BHCC Energy Portal</text>
  </threadedComment>
  <threadedComment ref="B17" dT="2025-11-17T16:51:46.77" personId="{A3C81F0D-0281-4AB7-AE95-CFA1806AE4B4}" id="{A33552C7-7855-4FDC-B444-A2EB65C87821}">
    <text>Obtain this data from BHCC Energy Portal</text>
  </threadedComment>
  <threadedComment ref="G19" dT="2025-11-17T16:52:38.65" personId="{A3C81F0D-0281-4AB7-AE95-CFA1806AE4B4}" id="{2A6C60A9-9A5C-4750-A8BE-16C059B2D15E}">
    <text>All BHCC supplied energy is 100% renewable</text>
  </threadedComment>
  <threadedComment ref="G25" dT="2025-11-17T16:53:24.30" personId="{A3C81F0D-0281-4AB7-AE95-CFA1806AE4B4}" id="{94DBE771-E372-444E-B56E-D2FE3CA510A5}">
    <text>Obtain data from BHCC Energy Portal or contact your Solar PV provider</text>
  </threadedComment>
  <threadedComment ref="G44" dT="2025-11-17T16:54:27.67" personId="{A3C81F0D-0281-4AB7-AE95-CFA1806AE4B4}" id="{D835DF4F-2102-4AC7-9EF0-16E945A47043}">
    <text>Obtain data from BHCC Energy &amp; Water Portal</text>
  </threadedComment>
  <threadedComment ref="G46" dT="2025-11-17T16:55:05.47" personId="{A3C81F0D-0281-4AB7-AE95-CFA1806AE4B4}" id="{FA3702AB-0792-4DCF-BA17-7A493F5E7C2E}">
    <text>Obtain data from BHCC Energy &amp; Water portal</text>
  </threadedComment>
</ThreadedComments>
</file>

<file path=xl/threadedComments/threadedComment2.xml><?xml version="1.0" encoding="utf-8"?>
<ThreadedComments xmlns="http://schemas.microsoft.com/office/spreadsheetml/2018/threadedcomments" xmlns:x="http://schemas.openxmlformats.org/spreadsheetml/2006/main">
  <threadedComment ref="G50" dT="2025-11-17T16:56:48.82" personId="{A3C81F0D-0281-4AB7-AE95-CFA1806AE4B4}" id="{680F737F-401A-4553-B261-ECD3B9EB3E0F}">
    <text>This information can be downloaded from Evolve.  Please contact your EVC or alternatively natalie.burley@brighton-hove.gov.uk</text>
    <extLst>
      <x:ext xmlns:xltc2="http://schemas.microsoft.com/office/spreadsheetml/2020/threadedcomments2" uri="{F7C98A9C-CBB3-438F-8F68-D28B6AF4A901}">
        <xltc2:checksum>1911083741</xltc2:checksum>
        <xltc2:hyperlink startIndex="90" length="35" url="natalie.burley@brighton-hove.gov.uk"/>
      </x:ext>
    </extLst>
  </threadedComment>
  <threadedComment ref="G76" dT="2025-11-17T16:57:21.77" personId="{A3C81F0D-0281-4AB7-AE95-CFA1806AE4B4}" id="{8CEC40C2-F844-4890-9EA2-569B1074B797}">
    <text>This information can be downloaded from Evolve.  Please contact your EVC or alternatively natalie.burley@brighton-hove.gov.uk</text>
    <extLst>
      <x:ext xmlns:xltc2="http://schemas.microsoft.com/office/spreadsheetml/2020/threadedcomments2" uri="{F7C98A9C-CBB3-438F-8F68-D28B6AF4A901}">
        <xltc2:checksum>1911083741</xltc2:checksum>
        <xltc2:hyperlink startIndex="90" length="35" url="natalie.burley@brighton-hove.gov.uk"/>
      </x:ext>
    </extLst>
  </threadedComment>
  <threadedComment ref="G94" dT="2025-11-26T16:49:51.34" personId="{A3C81F0D-0281-4AB7-AE95-CFA1806AE4B4}" id="{211E7305-5106-460D-B77E-AA51B4F30A4E}">
    <text>The School Travel team may be able to help with this information but don’t have details on EV.  Email School.Travel@brighton-hove.gov.uk</text>
    <extLst>
      <x:ext xmlns:xltc2="http://schemas.microsoft.com/office/spreadsheetml/2020/threadedcomments2" uri="{F7C98A9C-CBB3-438F-8F68-D28B6AF4A901}">
        <xltc2:checksum>1965363814</xltc2:checksum>
        <xltc2:hyperlink startIndex="102" length="34" url="School.Travel@brighton-hove.gov.uk"/>
      </x:ext>
    </extLst>
  </threadedComment>
</ThreadedComments>
</file>

<file path=xl/threadedComments/threadedComment3.xml><?xml version="1.0" encoding="utf-8"?>
<ThreadedComments xmlns="http://schemas.microsoft.com/office/spreadsheetml/2018/threadedcomments" xmlns:x="http://schemas.openxmlformats.org/spreadsheetml/2006/main">
  <threadedComment ref="G8" dT="2025-11-26T16:40:50.69" personId="{A3C81F0D-0281-4AB7-AE95-CFA1806AE4B4}" id="{B1B1425B-1D7B-4361-9FB7-680F54822AD5}">
    <text>Ask school kitchen manager</text>
  </threadedComment>
  <threadedComment ref="G11" dT="2025-11-26T16:41:28.73" personId="{A3C81F0D-0281-4AB7-AE95-CFA1806AE4B4}" id="{9106A3B7-C895-465A-92EA-19E5A97DFCA8}">
    <text xml:space="preserve">Ask kitchen manager or email schoolmeals@brighton-hove.gov.uk </text>
  </threadedComment>
  <threadedComment ref="G14" dT="2025-11-26T16:41:45.80" personId="{A3C81F0D-0281-4AB7-AE95-CFA1806AE4B4}" id="{2F7F7CA3-3B03-427A-B2BC-5921AD877D7B}">
    <text xml:space="preserve">Ask kitchen manager or email schoolmeals@brighton-hove.gov.uk </text>
  </threadedComment>
  <threadedComment ref="G17" dT="2025-11-26T16:42:22.49" personId="{A3C81F0D-0281-4AB7-AE95-CFA1806AE4B4}" id="{90AC8A90-C36C-42CE-8CB5-87A69EAC2D47}">
    <text xml:space="preserve">1 day a week </text>
  </threadedComment>
  <threadedComment ref="G20" dT="2025-11-26T16:42:42.04" personId="{A3C81F0D-0281-4AB7-AE95-CFA1806AE4B4}" id="{3CB5FC3A-1097-4504-9506-E95944FA3C55}">
    <text>Currently none entirely plant based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B7697-716D-4431-B1B2-EE2ABFD867F5}">
  <sheetPr>
    <pageSetUpPr fitToPage="1"/>
  </sheetPr>
  <dimension ref="A1:M107"/>
  <sheetViews>
    <sheetView showGridLines="0" topLeftCell="A5" zoomScaleNormal="100" zoomScaleSheetLayoutView="92" workbookViewId="0"/>
  </sheetViews>
  <sheetFormatPr defaultColWidth="8.7265625" defaultRowHeight="15.5" x14ac:dyDescent="0.35"/>
  <cols>
    <col min="1" max="1" width="3.26953125" style="26" customWidth="1"/>
    <col min="2" max="2" width="24.453125" style="11" customWidth="1"/>
    <col min="3" max="3" width="12.453125" style="11" customWidth="1"/>
    <col min="4" max="4" width="7" style="11" customWidth="1"/>
    <col min="5" max="5" width="22.26953125" style="11" customWidth="1"/>
    <col min="6" max="6" width="29.1796875" style="11" customWidth="1"/>
    <col min="7" max="7" width="24.6328125" style="11" customWidth="1"/>
    <col min="8" max="8" width="24.54296875" style="11" customWidth="1"/>
    <col min="9" max="9" width="31.54296875" style="11" bestFit="1" customWidth="1"/>
    <col min="10" max="10" width="20.1796875" style="11" bestFit="1" customWidth="1"/>
    <col min="11" max="11" width="28.7265625" style="11" bestFit="1" customWidth="1"/>
    <col min="12" max="16384" width="8.7265625" style="11"/>
  </cols>
  <sheetData>
    <row r="1" spans="1:13" x14ac:dyDescent="0.35">
      <c r="A1" s="80"/>
      <c r="B1" s="81"/>
      <c r="C1" s="81"/>
      <c r="D1" s="81"/>
      <c r="E1" s="81"/>
      <c r="F1" s="81"/>
      <c r="G1" s="81"/>
    </row>
    <row r="2" spans="1:13" ht="25.5" x14ac:dyDescent="0.55000000000000004">
      <c r="A2" s="80"/>
      <c r="B2" s="81"/>
      <c r="C2" s="81"/>
      <c r="D2" s="94" t="s">
        <v>169</v>
      </c>
      <c r="E2" s="81"/>
      <c r="F2" s="81"/>
      <c r="G2" s="81"/>
    </row>
    <row r="3" spans="1:13" x14ac:dyDescent="0.35">
      <c r="A3" s="80"/>
      <c r="B3" s="81"/>
      <c r="C3" s="81"/>
      <c r="D3" s="81"/>
      <c r="E3" s="81"/>
      <c r="F3" s="81"/>
      <c r="G3" s="81"/>
    </row>
    <row r="4" spans="1:13" ht="47.15" customHeight="1" x14ac:dyDescent="0.35">
      <c r="A4" s="80"/>
      <c r="B4" s="81"/>
      <c r="C4" s="81"/>
      <c r="D4" s="117" t="s">
        <v>170</v>
      </c>
      <c r="E4" s="117"/>
      <c r="F4" s="117"/>
      <c r="G4" s="117"/>
    </row>
    <row r="5" spans="1:13" x14ac:dyDescent="0.35">
      <c r="A5" s="80"/>
      <c r="B5" s="81"/>
      <c r="C5" s="81"/>
      <c r="D5" s="81"/>
      <c r="E5" s="81"/>
      <c r="F5" s="81"/>
      <c r="G5" s="81"/>
    </row>
    <row r="7" spans="1:13" ht="17.149999999999999" customHeight="1" x14ac:dyDescent="0.35">
      <c r="B7" s="114" t="s">
        <v>182</v>
      </c>
      <c r="C7" s="114"/>
      <c r="D7" s="24"/>
      <c r="E7" s="69" t="s">
        <v>0</v>
      </c>
    </row>
    <row r="8" spans="1:13" ht="13" customHeight="1" x14ac:dyDescent="0.5">
      <c r="B8" s="114"/>
      <c r="C8" s="114"/>
      <c r="D8" s="24"/>
      <c r="J8" s="76"/>
      <c r="L8" s="74"/>
      <c r="M8" s="74"/>
    </row>
    <row r="9" spans="1:13" ht="22.5" customHeight="1" x14ac:dyDescent="0.35">
      <c r="B9" s="114"/>
      <c r="C9" s="114"/>
      <c r="D9" s="24"/>
      <c r="E9" s="115" t="s">
        <v>183</v>
      </c>
      <c r="F9" s="115"/>
      <c r="G9" s="115"/>
    </row>
    <row r="10" spans="1:13" ht="30.65" customHeight="1" x14ac:dyDescent="0.35">
      <c r="E10" s="115"/>
      <c r="F10" s="115"/>
      <c r="G10" s="115"/>
      <c r="J10" s="114"/>
      <c r="K10" s="114"/>
    </row>
    <row r="11" spans="1:13" ht="14.5" customHeight="1" x14ac:dyDescent="0.35">
      <c r="E11" s="115"/>
      <c r="F11" s="115"/>
      <c r="G11" s="115"/>
      <c r="J11" s="114"/>
      <c r="K11" s="114"/>
    </row>
    <row r="12" spans="1:13" x14ac:dyDescent="0.35">
      <c r="E12" s="115" t="s">
        <v>1</v>
      </c>
      <c r="F12" s="116"/>
      <c r="G12" s="116"/>
    </row>
    <row r="13" spans="1:13" x14ac:dyDescent="0.35">
      <c r="E13" s="116"/>
      <c r="F13" s="116"/>
      <c r="G13" s="116"/>
      <c r="J13" s="42"/>
      <c r="K13" s="24"/>
      <c r="L13" s="35"/>
      <c r="M13" s="35"/>
    </row>
    <row r="14" spans="1:13" x14ac:dyDescent="0.35">
      <c r="E14" s="116"/>
      <c r="F14" s="116"/>
      <c r="G14" s="116"/>
      <c r="J14" s="113"/>
      <c r="K14" s="113"/>
      <c r="L14" s="75"/>
      <c r="M14" s="75"/>
    </row>
    <row r="15" spans="1:13" x14ac:dyDescent="0.35">
      <c r="J15" s="113"/>
      <c r="K15" s="113"/>
      <c r="L15" s="75"/>
      <c r="M15" s="75"/>
    </row>
    <row r="16" spans="1:13" x14ac:dyDescent="0.35">
      <c r="B16" s="45"/>
      <c r="C16" s="45"/>
    </row>
    <row r="21" spans="7:8" ht="27.65" customHeight="1" x14ac:dyDescent="0.35">
      <c r="G21" s="24"/>
      <c r="H21" s="24"/>
    </row>
    <row r="22" spans="7:8" ht="19.5" customHeight="1" x14ac:dyDescent="0.35">
      <c r="G22" s="24"/>
      <c r="H22" s="24"/>
    </row>
    <row r="23" spans="7:8" x14ac:dyDescent="0.35">
      <c r="G23" s="24"/>
      <c r="H23" s="24"/>
    </row>
    <row r="24" spans="7:8" x14ac:dyDescent="0.35">
      <c r="G24" s="24"/>
      <c r="H24" s="24"/>
    </row>
    <row r="36" spans="9:9" x14ac:dyDescent="0.35">
      <c r="I36" s="22"/>
    </row>
    <row r="37" spans="9:9" ht="22" customHeight="1" x14ac:dyDescent="0.35"/>
    <row r="38" spans="9:9" ht="52" customHeight="1" x14ac:dyDescent="0.35">
      <c r="I38" s="22"/>
    </row>
    <row r="39" spans="9:9" x14ac:dyDescent="0.35">
      <c r="I39" s="22"/>
    </row>
    <row r="41" spans="9:9" ht="19" customHeight="1" x14ac:dyDescent="0.35">
      <c r="I41" s="22"/>
    </row>
    <row r="42" spans="9:9" x14ac:dyDescent="0.35">
      <c r="I42" s="22"/>
    </row>
    <row r="43" spans="9:9" ht="35.15" customHeight="1" x14ac:dyDescent="0.35"/>
    <row r="47" spans="9:9" ht="47.5" customHeight="1" x14ac:dyDescent="0.35"/>
    <row r="48" spans="9:9" ht="29.5" customHeight="1" x14ac:dyDescent="0.35"/>
    <row r="52" spans="8:11" x14ac:dyDescent="0.35">
      <c r="I52" s="21"/>
      <c r="J52" s="21"/>
    </row>
    <row r="53" spans="8:11" ht="16" x14ac:dyDescent="0.4">
      <c r="I53" s="24"/>
      <c r="J53" s="24"/>
      <c r="K53" s="25"/>
    </row>
    <row r="57" spans="8:11" ht="31.5" customHeight="1" x14ac:dyDescent="0.35"/>
    <row r="59" spans="8:11" ht="31.5" customHeight="1" x14ac:dyDescent="0.35"/>
    <row r="61" spans="8:11" ht="16" x14ac:dyDescent="0.4">
      <c r="H61" s="25"/>
    </row>
    <row r="63" spans="8:11" ht="16" x14ac:dyDescent="0.4">
      <c r="H63" s="25"/>
    </row>
    <row r="64" spans="8:11" ht="16" x14ac:dyDescent="0.4">
      <c r="H64" s="25"/>
    </row>
    <row r="65" spans="8:8" ht="16" x14ac:dyDescent="0.4">
      <c r="H65" s="25"/>
    </row>
    <row r="66" spans="8:8" ht="29.5" customHeight="1" x14ac:dyDescent="0.4">
      <c r="H66" s="25"/>
    </row>
    <row r="67" spans="8:8" ht="16" x14ac:dyDescent="0.4">
      <c r="H67" s="25"/>
    </row>
    <row r="68" spans="8:8" ht="16" x14ac:dyDescent="0.4">
      <c r="H68" s="25"/>
    </row>
    <row r="69" spans="8:8" ht="16" x14ac:dyDescent="0.4">
      <c r="H69" s="25"/>
    </row>
    <row r="70" spans="8:8" ht="34.5" customHeight="1" x14ac:dyDescent="0.4">
      <c r="H70" s="25"/>
    </row>
    <row r="104" spans="10:12" ht="16" x14ac:dyDescent="0.4">
      <c r="L104" s="25"/>
    </row>
    <row r="105" spans="10:12" ht="16" x14ac:dyDescent="0.4">
      <c r="L105" s="25"/>
    </row>
    <row r="107" spans="10:12" x14ac:dyDescent="0.35">
      <c r="J107" s="30"/>
    </row>
  </sheetData>
  <sheetProtection algorithmName="SHA-512" hashValue="wjofN6/lW6KsPdLFnFIbQPqXaAWuUgz6nIghvrYXsPdKlnJqrpUYULWpnukheDIXZBo9EiWnjcTUdkTvwxzxlw==" saltValue="VX1EM8nB3EUO9Fek/+y8bw==" spinCount="100000" sheet="1" objects="1" scenarios="1"/>
  <mergeCells count="8">
    <mergeCell ref="J15:K15"/>
    <mergeCell ref="J11:K11"/>
    <mergeCell ref="E12:G14"/>
    <mergeCell ref="B7:C9"/>
    <mergeCell ref="D4:G4"/>
    <mergeCell ref="E9:G11"/>
    <mergeCell ref="J10:K10"/>
    <mergeCell ref="J14:K14"/>
  </mergeCells>
  <printOptions verticalCentered="1"/>
  <pageMargins left="0.7" right="0.7" top="0.75" bottom="0.75" header="0.3" footer="0.3"/>
  <pageSetup paperSize="9" scale="52"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AF73-E3E3-428C-BAD3-7F453DBC981E}">
  <dimension ref="A1:H15"/>
  <sheetViews>
    <sheetView showGridLines="0" workbookViewId="0"/>
  </sheetViews>
  <sheetFormatPr defaultRowHeight="14.5" x14ac:dyDescent="0.35"/>
  <cols>
    <col min="1" max="1" width="2.54296875" customWidth="1"/>
    <col min="2" max="2" width="25.54296875" customWidth="1"/>
    <col min="5" max="5" width="22.1796875" customWidth="1"/>
    <col min="6" max="6" width="5.1796875" customWidth="1"/>
    <col min="7" max="7" width="18.54296875" customWidth="1"/>
  </cols>
  <sheetData>
    <row r="1" spans="1:8" s="60" customFormat="1" ht="40" customHeight="1" x14ac:dyDescent="0.35">
      <c r="A1" s="82" t="s">
        <v>2</v>
      </c>
      <c r="B1" s="83"/>
      <c r="C1" s="83"/>
      <c r="D1" s="83"/>
      <c r="E1" s="83"/>
      <c r="F1" s="83"/>
      <c r="G1" s="83"/>
      <c r="H1" s="59"/>
    </row>
    <row r="2" spans="1:8" ht="15.5" x14ac:dyDescent="0.35">
      <c r="A2" s="26"/>
      <c r="B2" s="11"/>
      <c r="C2" s="11"/>
      <c r="D2" s="11"/>
      <c r="E2" s="11"/>
      <c r="F2" s="11"/>
      <c r="G2" s="11"/>
      <c r="H2" s="11"/>
    </row>
    <row r="3" spans="1:8" ht="15.5" x14ac:dyDescent="0.35">
      <c r="A3" s="26"/>
      <c r="B3" s="118" t="s">
        <v>3</v>
      </c>
      <c r="C3" s="118"/>
      <c r="D3" s="118"/>
      <c r="E3" s="118"/>
      <c r="F3" s="118"/>
      <c r="G3" s="73"/>
      <c r="H3" s="11"/>
    </row>
    <row r="4" spans="1:8" ht="28.5" customHeight="1" x14ac:dyDescent="0.35">
      <c r="A4" s="26"/>
      <c r="B4" s="120" t="s">
        <v>181</v>
      </c>
      <c r="C4" s="120"/>
      <c r="D4" s="120"/>
      <c r="E4" s="120"/>
      <c r="F4" s="53"/>
      <c r="G4" s="36"/>
      <c r="H4" s="11"/>
    </row>
    <row r="5" spans="1:8" ht="7" customHeight="1" x14ac:dyDescent="0.35">
      <c r="A5" s="26"/>
      <c r="B5" s="53"/>
      <c r="C5" s="53"/>
      <c r="D5" s="53"/>
      <c r="E5" s="53"/>
      <c r="F5" s="53"/>
      <c r="G5" s="36"/>
      <c r="H5" s="11"/>
    </row>
    <row r="6" spans="1:8" ht="15.5" x14ac:dyDescent="0.35">
      <c r="A6" s="26"/>
      <c r="B6" s="118" t="s">
        <v>4</v>
      </c>
      <c r="C6" s="118"/>
      <c r="D6" s="118"/>
      <c r="E6" s="118"/>
      <c r="F6" s="119"/>
      <c r="G6" s="56"/>
      <c r="H6" s="11"/>
    </row>
    <row r="7" spans="1:8" ht="15.5" x14ac:dyDescent="0.35">
      <c r="A7" s="26"/>
      <c r="B7" s="53"/>
      <c r="C7" s="53"/>
      <c r="D7" s="53"/>
      <c r="E7" s="53"/>
      <c r="F7" s="53"/>
      <c r="G7" s="36"/>
      <c r="H7" s="11"/>
    </row>
    <row r="8" spans="1:8" ht="15.5" x14ac:dyDescent="0.35">
      <c r="A8" s="26"/>
      <c r="B8" s="118" t="s">
        <v>5</v>
      </c>
      <c r="C8" s="118"/>
      <c r="D8" s="118"/>
      <c r="E8" s="118"/>
      <c r="F8" s="119"/>
      <c r="G8" s="56"/>
      <c r="H8" s="11"/>
    </row>
    <row r="9" spans="1:8" ht="15.5" x14ac:dyDescent="0.35">
      <c r="A9" s="26"/>
      <c r="B9" s="53"/>
      <c r="C9" s="53"/>
      <c r="D9" s="53"/>
      <c r="E9" s="53"/>
      <c r="F9" s="53"/>
      <c r="G9" s="36"/>
      <c r="H9" s="11"/>
    </row>
    <row r="10" spans="1:8" ht="15.5" x14ac:dyDescent="0.35">
      <c r="A10" s="26"/>
      <c r="B10" s="118" t="s">
        <v>6</v>
      </c>
      <c r="C10" s="118"/>
      <c r="D10" s="118"/>
      <c r="E10" s="118"/>
      <c r="F10" s="119"/>
      <c r="G10" s="56"/>
      <c r="H10" s="11"/>
    </row>
    <row r="11" spans="1:8" ht="15.5" x14ac:dyDescent="0.35">
      <c r="A11" s="26"/>
      <c r="B11" s="53"/>
      <c r="C11" s="53"/>
      <c r="D11" s="53"/>
      <c r="E11" s="53"/>
      <c r="F11" s="53"/>
      <c r="G11" s="36"/>
      <c r="H11" s="11"/>
    </row>
    <row r="12" spans="1:8" ht="15.5" x14ac:dyDescent="0.35">
      <c r="A12" s="26"/>
      <c r="B12" s="118" t="s">
        <v>7</v>
      </c>
      <c r="C12" s="118"/>
      <c r="D12" s="118"/>
      <c r="E12" s="118"/>
      <c r="F12" s="119"/>
      <c r="G12" s="73"/>
      <c r="H12" s="11"/>
    </row>
    <row r="13" spans="1:8" ht="15.5" x14ac:dyDescent="0.35">
      <c r="A13" s="26"/>
      <c r="B13" s="53"/>
      <c r="C13" s="53"/>
      <c r="D13" s="53"/>
      <c r="E13" s="53"/>
      <c r="F13" s="53"/>
      <c r="G13" s="11"/>
      <c r="H13" s="11"/>
    </row>
    <row r="14" spans="1:8" ht="15.5" x14ac:dyDescent="0.35">
      <c r="A14" s="26"/>
      <c r="B14" s="11"/>
      <c r="C14" s="11"/>
      <c r="D14" s="11"/>
      <c r="E14" s="11"/>
      <c r="F14" s="11"/>
      <c r="G14" s="11"/>
      <c r="H14" s="11"/>
    </row>
    <row r="15" spans="1:8" ht="15.5" x14ac:dyDescent="0.35">
      <c r="A15" s="26"/>
      <c r="B15" s="11"/>
      <c r="C15" s="11"/>
      <c r="D15" s="11"/>
      <c r="E15" s="11"/>
      <c r="F15" s="11"/>
      <c r="G15" s="11"/>
      <c r="H15" s="11"/>
    </row>
  </sheetData>
  <sheetProtection algorithmName="SHA-512" hashValue="HG/U/e3izFIj3up7cotkKr5JsFj82/Yu/JciL8SqfPVnK/KIshXwR87UWKO4C2Osg/zUoN70eT0vG1+fP7uYfQ==" saltValue="Q3234Jxg3HU9R6WesUBlqg==" spinCount="100000" sheet="1" objects="1" scenarios="1"/>
  <protectedRanges>
    <protectedRange sqref="G3 G6 G8 G10 G12" name="Confirming your details"/>
  </protectedRanges>
  <mergeCells count="6">
    <mergeCell ref="B6:F6"/>
    <mergeCell ref="B3:F3"/>
    <mergeCell ref="B12:F12"/>
    <mergeCell ref="B10:F10"/>
    <mergeCell ref="B8:F8"/>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C43D6-EDD0-44BE-8890-28D21819599A}">
  <dimension ref="A1:H47"/>
  <sheetViews>
    <sheetView showGridLines="0" topLeftCell="A38" zoomScaleNormal="100" workbookViewId="0">
      <selection activeCell="C44" sqref="C44"/>
    </sheetView>
  </sheetViews>
  <sheetFormatPr defaultRowHeight="14.5" x14ac:dyDescent="0.35"/>
  <cols>
    <col min="2" max="2" width="10.54296875" customWidth="1"/>
    <col min="3" max="3" width="14.1796875" customWidth="1"/>
    <col min="4" max="4" width="18.81640625" customWidth="1"/>
    <col min="5" max="5" width="20.1796875" customWidth="1"/>
    <col min="6" max="6" width="40.453125" customWidth="1"/>
    <col min="7" max="7" width="22.1796875" bestFit="1" customWidth="1"/>
  </cols>
  <sheetData>
    <row r="1" spans="1:8" s="62" customFormat="1" ht="40" customHeight="1" x14ac:dyDescent="0.35">
      <c r="A1" s="84" t="s">
        <v>8</v>
      </c>
      <c r="B1" s="85"/>
      <c r="C1" s="85"/>
      <c r="D1" s="85"/>
      <c r="E1" s="85"/>
      <c r="F1" s="85"/>
      <c r="G1" s="85"/>
      <c r="H1" s="61"/>
    </row>
    <row r="2" spans="1:8" s="60" customFormat="1" ht="25" customHeight="1" x14ac:dyDescent="0.35">
      <c r="A2" s="86" t="s">
        <v>9</v>
      </c>
      <c r="B2" s="83"/>
      <c r="C2" s="83"/>
      <c r="D2" s="83"/>
      <c r="E2" s="83"/>
      <c r="F2" s="83"/>
      <c r="G2" s="83"/>
      <c r="H2" s="59"/>
    </row>
    <row r="3" spans="1:8" ht="15.5" x14ac:dyDescent="0.35">
      <c r="A3" s="26"/>
      <c r="B3" s="11"/>
      <c r="C3" s="11"/>
      <c r="D3" s="11"/>
      <c r="E3" s="11"/>
      <c r="F3" s="11"/>
      <c r="G3" s="11"/>
      <c r="H3" s="11"/>
    </row>
    <row r="4" spans="1:8" ht="15.5" x14ac:dyDescent="0.35">
      <c r="A4" s="20">
        <v>1.1000000000000001</v>
      </c>
      <c r="B4" s="53" t="s">
        <v>10</v>
      </c>
      <c r="C4" s="11"/>
      <c r="D4" s="11"/>
      <c r="E4" s="11"/>
      <c r="F4" s="11"/>
      <c r="G4" s="11"/>
      <c r="H4" s="11"/>
    </row>
    <row r="5" spans="1:8" ht="15.5" x14ac:dyDescent="0.35">
      <c r="A5" s="20"/>
      <c r="B5" s="120" t="s">
        <v>190</v>
      </c>
      <c r="C5" s="120"/>
      <c r="D5" s="120"/>
      <c r="E5" s="120"/>
      <c r="F5" s="120"/>
      <c r="G5" s="11"/>
      <c r="H5" s="11"/>
    </row>
    <row r="6" spans="1:8" ht="15.5" x14ac:dyDescent="0.35">
      <c r="A6" s="26"/>
      <c r="B6" s="11"/>
      <c r="C6" s="11"/>
      <c r="D6" s="11"/>
      <c r="E6" s="11"/>
      <c r="F6" s="11"/>
      <c r="G6" s="11"/>
      <c r="H6" s="11"/>
    </row>
    <row r="7" spans="1:8" ht="15.5" x14ac:dyDescent="0.35">
      <c r="A7" s="26"/>
      <c r="B7" s="126" t="s">
        <v>11</v>
      </c>
      <c r="C7" s="126"/>
      <c r="D7" s="126"/>
      <c r="E7" s="126" t="s">
        <v>12</v>
      </c>
      <c r="F7" s="126"/>
      <c r="G7" s="87" t="s">
        <v>13</v>
      </c>
      <c r="H7" s="11"/>
    </row>
    <row r="8" spans="1:8" ht="15.5" x14ac:dyDescent="0.35">
      <c r="A8" s="26"/>
      <c r="B8" s="127" t="s">
        <v>144</v>
      </c>
      <c r="C8" s="127"/>
      <c r="D8" s="127"/>
      <c r="E8" s="125">
        <v>4567</v>
      </c>
      <c r="F8" s="125"/>
      <c r="G8" s="55" t="s">
        <v>137</v>
      </c>
      <c r="H8" s="11"/>
    </row>
    <row r="9" spans="1:8" ht="15.5" x14ac:dyDescent="0.35">
      <c r="A9" s="26"/>
      <c r="B9" s="127"/>
      <c r="C9" s="127"/>
      <c r="D9" s="127"/>
      <c r="E9" s="125"/>
      <c r="F9" s="125"/>
      <c r="G9" s="55"/>
      <c r="H9" s="11"/>
    </row>
    <row r="10" spans="1:8" ht="15.5" x14ac:dyDescent="0.35">
      <c r="A10" s="26"/>
      <c r="B10" s="127"/>
      <c r="C10" s="127"/>
      <c r="D10" s="127"/>
      <c r="E10" s="125"/>
      <c r="F10" s="125"/>
      <c r="G10" s="55"/>
      <c r="H10" s="11"/>
    </row>
    <row r="11" spans="1:8" ht="15.5" x14ac:dyDescent="0.35">
      <c r="A11" s="26"/>
      <c r="B11" s="127"/>
      <c r="C11" s="127"/>
      <c r="D11" s="127"/>
      <c r="E11" s="125"/>
      <c r="F11" s="125"/>
      <c r="G11" s="55"/>
      <c r="H11" s="11"/>
    </row>
    <row r="12" spans="1:8" ht="15.5" x14ac:dyDescent="0.35">
      <c r="A12" s="26"/>
      <c r="B12" s="127"/>
      <c r="C12" s="127"/>
      <c r="D12" s="127"/>
      <c r="E12" s="125"/>
      <c r="F12" s="125"/>
      <c r="G12" s="55"/>
      <c r="H12" s="11"/>
    </row>
    <row r="13" spans="1:8" ht="15.5" x14ac:dyDescent="0.35">
      <c r="A13" s="26"/>
      <c r="B13" s="11"/>
      <c r="C13" s="11"/>
      <c r="D13" s="11"/>
      <c r="E13" s="11"/>
      <c r="F13" s="11"/>
      <c r="G13" s="11"/>
      <c r="H13" s="11"/>
    </row>
    <row r="14" spans="1:8" s="60" customFormat="1" ht="24" customHeight="1" x14ac:dyDescent="0.35">
      <c r="A14" s="86" t="s">
        <v>14</v>
      </c>
      <c r="B14" s="83"/>
      <c r="C14" s="83"/>
      <c r="D14" s="83"/>
      <c r="E14" s="83"/>
      <c r="F14" s="83"/>
      <c r="G14" s="83"/>
      <c r="H14" s="59"/>
    </row>
    <row r="15" spans="1:8" ht="15.5" x14ac:dyDescent="0.35">
      <c r="A15" s="26"/>
      <c r="B15" s="11"/>
      <c r="C15" s="11"/>
      <c r="D15" s="11"/>
      <c r="E15" s="11"/>
      <c r="F15" s="11"/>
      <c r="G15" s="11"/>
      <c r="H15" s="11"/>
    </row>
    <row r="16" spans="1:8" ht="15.5" x14ac:dyDescent="0.35">
      <c r="A16" s="20">
        <v>1.2</v>
      </c>
      <c r="B16" s="53" t="s">
        <v>171</v>
      </c>
      <c r="C16" s="21"/>
      <c r="D16" s="21"/>
      <c r="E16" s="21"/>
      <c r="F16" s="11"/>
      <c r="G16" s="56"/>
      <c r="H16" s="11" t="s">
        <v>15</v>
      </c>
    </row>
    <row r="17" spans="1:8" ht="15.5" x14ac:dyDescent="0.35">
      <c r="A17" s="20"/>
      <c r="B17" s="120" t="s">
        <v>191</v>
      </c>
      <c r="C17" s="120"/>
      <c r="D17" s="120"/>
      <c r="E17" s="120"/>
      <c r="F17" s="120"/>
      <c r="G17" s="33"/>
      <c r="H17" s="11"/>
    </row>
    <row r="18" spans="1:8" ht="15.5" x14ac:dyDescent="0.35">
      <c r="A18" s="20"/>
      <c r="B18" s="40"/>
      <c r="C18" s="21"/>
      <c r="D18" s="21"/>
      <c r="E18" s="21"/>
      <c r="F18" s="11"/>
      <c r="G18" s="11"/>
      <c r="H18" s="11"/>
    </row>
    <row r="19" spans="1:8" ht="21.65" customHeight="1" x14ac:dyDescent="0.35">
      <c r="A19" s="20">
        <v>1.3</v>
      </c>
      <c r="B19" s="53" t="s">
        <v>172</v>
      </c>
      <c r="C19" s="21"/>
      <c r="D19" s="23"/>
      <c r="E19" s="21"/>
      <c r="F19" s="11"/>
      <c r="G19" s="56" t="s">
        <v>16</v>
      </c>
      <c r="H19" s="11"/>
    </row>
    <row r="20" spans="1:8" ht="43" customHeight="1" x14ac:dyDescent="0.35">
      <c r="A20" s="20"/>
      <c r="B20" s="123" t="s">
        <v>17</v>
      </c>
      <c r="C20" s="120"/>
      <c r="D20" s="120"/>
      <c r="E20" s="120"/>
      <c r="F20" s="120"/>
      <c r="G20" s="24"/>
      <c r="H20" s="11"/>
    </row>
    <row r="21" spans="1:8" ht="15.5" x14ac:dyDescent="0.35">
      <c r="A21" s="20"/>
      <c r="B21" s="10"/>
      <c r="C21" s="10"/>
      <c r="D21" s="10"/>
      <c r="E21" s="10"/>
      <c r="F21" s="10"/>
      <c r="G21" s="24"/>
      <c r="H21" s="11"/>
    </row>
    <row r="22" spans="1:8" ht="20" customHeight="1" x14ac:dyDescent="0.35">
      <c r="A22" s="20">
        <v>1.4</v>
      </c>
      <c r="B22" s="124" t="s">
        <v>173</v>
      </c>
      <c r="C22" s="124"/>
      <c r="D22" s="124"/>
      <c r="E22" s="124"/>
      <c r="F22" s="124"/>
      <c r="G22" s="56" t="s">
        <v>16</v>
      </c>
      <c r="H22" s="11"/>
    </row>
    <row r="23" spans="1:8" ht="15.5" x14ac:dyDescent="0.35">
      <c r="A23" s="20"/>
      <c r="B23" s="121" t="s">
        <v>166</v>
      </c>
      <c r="C23" s="122"/>
      <c r="D23" s="122"/>
      <c r="E23" s="122"/>
      <c r="F23" s="122"/>
      <c r="G23" s="11"/>
      <c r="H23" s="11"/>
    </row>
    <row r="24" spans="1:8" ht="15.5" x14ac:dyDescent="0.35">
      <c r="A24" s="20"/>
      <c r="B24" s="43"/>
      <c r="C24" s="43"/>
      <c r="D24" s="43"/>
      <c r="E24" s="43"/>
      <c r="F24" s="43"/>
      <c r="G24" s="11"/>
      <c r="H24" s="11"/>
    </row>
    <row r="25" spans="1:8" ht="35" customHeight="1" x14ac:dyDescent="0.35">
      <c r="A25" s="20">
        <v>1.5</v>
      </c>
      <c r="B25" s="124" t="s">
        <v>174</v>
      </c>
      <c r="C25" s="124"/>
      <c r="D25" s="124"/>
      <c r="E25" s="124"/>
      <c r="F25" s="124"/>
      <c r="G25" s="56"/>
      <c r="H25" s="11" t="s">
        <v>15</v>
      </c>
    </row>
    <row r="26" spans="1:8" ht="15.5" x14ac:dyDescent="0.35">
      <c r="A26" s="26"/>
      <c r="B26" s="11"/>
      <c r="C26" s="11"/>
      <c r="D26" s="11"/>
      <c r="E26" s="11"/>
      <c r="F26" s="11"/>
      <c r="G26" s="11"/>
      <c r="H26" s="11"/>
    </row>
    <row r="27" spans="1:8" s="60" customFormat="1" ht="24" customHeight="1" x14ac:dyDescent="0.35">
      <c r="A27" s="86" t="s">
        <v>18</v>
      </c>
      <c r="B27" s="83"/>
      <c r="C27" s="83"/>
      <c r="D27" s="83"/>
      <c r="E27" s="83"/>
      <c r="F27" s="83"/>
      <c r="G27" s="83"/>
      <c r="H27" s="59"/>
    </row>
    <row r="28" spans="1:8" ht="15.5" x14ac:dyDescent="0.35">
      <c r="A28" s="26"/>
      <c r="B28" s="11"/>
      <c r="C28" s="11"/>
      <c r="D28" s="11"/>
      <c r="E28" s="11"/>
      <c r="F28" s="11"/>
      <c r="G28" s="11"/>
      <c r="H28" s="11"/>
    </row>
    <row r="29" spans="1:8" ht="37" customHeight="1" x14ac:dyDescent="0.35">
      <c r="A29" s="26" t="s">
        <v>19</v>
      </c>
      <c r="B29" s="124" t="s">
        <v>20</v>
      </c>
      <c r="C29" s="124"/>
      <c r="D29" s="124"/>
      <c r="E29" s="124"/>
      <c r="F29" s="124"/>
      <c r="G29" s="124"/>
      <c r="H29" s="21"/>
    </row>
    <row r="30" spans="1:8" ht="29.15" customHeight="1" x14ac:dyDescent="0.35">
      <c r="A30" s="26"/>
      <c r="B30" s="123" t="s">
        <v>21</v>
      </c>
      <c r="C30" s="120"/>
      <c r="D30" s="120"/>
      <c r="E30" s="120"/>
      <c r="F30" s="120"/>
      <c r="G30" s="120"/>
      <c r="H30" s="24"/>
    </row>
    <row r="31" spans="1:8" ht="15.5" x14ac:dyDescent="0.35">
      <c r="A31" s="26"/>
      <c r="B31" s="11"/>
      <c r="C31" s="11"/>
      <c r="D31" s="11"/>
      <c r="E31" s="11"/>
      <c r="F31" s="11"/>
      <c r="G31" s="11"/>
      <c r="H31" s="11"/>
    </row>
    <row r="32" spans="1:8" ht="15.5" x14ac:dyDescent="0.35">
      <c r="A32" s="26"/>
      <c r="B32" s="11"/>
      <c r="C32" s="88" t="s">
        <v>22</v>
      </c>
      <c r="D32" s="88" t="s">
        <v>23</v>
      </c>
      <c r="E32" s="88" t="s">
        <v>24</v>
      </c>
      <c r="F32" s="88" t="s">
        <v>25</v>
      </c>
      <c r="G32" s="88" t="s">
        <v>26</v>
      </c>
      <c r="H32" s="11"/>
    </row>
    <row r="33" spans="1:8" ht="15.5" x14ac:dyDescent="0.35">
      <c r="A33" s="26"/>
      <c r="B33" s="95" t="s">
        <v>27</v>
      </c>
      <c r="C33" s="55"/>
      <c r="D33" s="55"/>
      <c r="E33" s="55"/>
      <c r="F33" s="55"/>
      <c r="G33" s="55"/>
      <c r="H33" s="11"/>
    </row>
    <row r="34" spans="1:8" ht="15.5" x14ac:dyDescent="0.35">
      <c r="A34" s="26"/>
      <c r="B34" s="95" t="s">
        <v>28</v>
      </c>
      <c r="C34" s="55"/>
      <c r="D34" s="55"/>
      <c r="E34" s="55"/>
      <c r="F34" s="55"/>
      <c r="G34" s="55"/>
      <c r="H34" s="11"/>
    </row>
    <row r="35" spans="1:8" ht="15.5" x14ac:dyDescent="0.35">
      <c r="A35" s="26"/>
      <c r="B35" s="95" t="s">
        <v>29</v>
      </c>
      <c r="C35" s="55"/>
      <c r="D35" s="55"/>
      <c r="E35" s="55"/>
      <c r="F35" s="55"/>
      <c r="G35" s="55"/>
      <c r="H35" s="11"/>
    </row>
    <row r="36" spans="1:8" ht="15.5" x14ac:dyDescent="0.35">
      <c r="A36" s="26"/>
      <c r="B36" s="11"/>
      <c r="C36" s="31"/>
      <c r="D36" s="31"/>
      <c r="E36" s="31"/>
      <c r="F36" s="31"/>
      <c r="G36" s="31"/>
      <c r="H36" s="11"/>
    </row>
    <row r="37" spans="1:8" ht="15.5" x14ac:dyDescent="0.35">
      <c r="A37" s="128"/>
      <c r="C37" s="11"/>
      <c r="D37" s="88" t="s">
        <v>30</v>
      </c>
      <c r="E37" s="88" t="s">
        <v>31</v>
      </c>
      <c r="F37" s="88" t="s">
        <v>22</v>
      </c>
      <c r="G37" s="88" t="s">
        <v>26</v>
      </c>
      <c r="H37" s="11"/>
    </row>
    <row r="38" spans="1:8" ht="15.5" x14ac:dyDescent="0.35">
      <c r="A38" s="128"/>
      <c r="C38" s="95" t="s">
        <v>32</v>
      </c>
      <c r="D38" s="55"/>
      <c r="E38" s="55"/>
      <c r="F38" s="55"/>
      <c r="G38" s="55"/>
      <c r="H38" s="11"/>
    </row>
    <row r="39" spans="1:8" ht="21.65" customHeight="1" x14ac:dyDescent="0.35">
      <c r="A39" s="38"/>
      <c r="B39" s="39"/>
      <c r="C39" s="37"/>
      <c r="D39" s="37"/>
      <c r="E39" s="37"/>
      <c r="F39" s="37"/>
      <c r="G39" s="37"/>
      <c r="H39" s="11"/>
    </row>
    <row r="40" spans="1:8" s="68" customFormat="1" ht="24" customHeight="1" x14ac:dyDescent="0.35">
      <c r="A40" s="86" t="s">
        <v>34</v>
      </c>
      <c r="B40" s="89"/>
      <c r="C40" s="89"/>
      <c r="D40" s="89"/>
      <c r="E40" s="89"/>
      <c r="F40" s="89"/>
      <c r="G40" s="89"/>
      <c r="H40" s="70"/>
    </row>
    <row r="41" spans="1:8" ht="15.5" x14ac:dyDescent="0.35">
      <c r="A41" s="48"/>
      <c r="B41" s="11"/>
      <c r="C41" s="11"/>
      <c r="D41" s="11"/>
      <c r="E41" s="11"/>
      <c r="F41" s="11"/>
      <c r="G41" s="11"/>
      <c r="H41" s="11"/>
    </row>
    <row r="42" spans="1:8" ht="31.5" customHeight="1" x14ac:dyDescent="0.35">
      <c r="A42" s="49"/>
      <c r="B42" s="120" t="s">
        <v>192</v>
      </c>
      <c r="C42" s="120"/>
      <c r="D42" s="120"/>
      <c r="E42" s="120"/>
      <c r="F42" s="120"/>
      <c r="G42" s="120"/>
      <c r="H42" s="11"/>
    </row>
    <row r="43" spans="1:8" ht="8.5" customHeight="1" x14ac:dyDescent="0.35">
      <c r="A43" s="26"/>
      <c r="B43" s="11"/>
      <c r="C43" s="11"/>
      <c r="D43" s="11"/>
      <c r="E43" s="11"/>
      <c r="F43" s="11"/>
      <c r="G43" s="31"/>
      <c r="H43" s="11"/>
    </row>
    <row r="44" spans="1:8" ht="15.5" x14ac:dyDescent="0.35">
      <c r="A44" s="20">
        <v>1.9</v>
      </c>
      <c r="B44" s="53" t="s">
        <v>35</v>
      </c>
      <c r="C44" s="21"/>
      <c r="D44" s="21"/>
      <c r="E44" s="11"/>
      <c r="F44" s="11"/>
      <c r="G44" s="56"/>
      <c r="H44" s="11" t="s">
        <v>36</v>
      </c>
    </row>
    <row r="45" spans="1:8" ht="15.5" x14ac:dyDescent="0.35">
      <c r="A45" s="20"/>
      <c r="B45" s="57"/>
      <c r="C45" s="11"/>
      <c r="D45" s="11"/>
      <c r="E45" s="11"/>
      <c r="F45" s="11"/>
      <c r="G45" s="31"/>
      <c r="H45" s="11"/>
    </row>
    <row r="46" spans="1:8" ht="15.5" x14ac:dyDescent="0.35">
      <c r="A46" s="26">
        <v>1.1000000000000001</v>
      </c>
      <c r="B46" s="53" t="s">
        <v>37</v>
      </c>
      <c r="C46" s="21"/>
      <c r="D46" s="21"/>
      <c r="E46" s="11"/>
      <c r="F46" s="11"/>
      <c r="G46" s="58" t="s">
        <v>38</v>
      </c>
      <c r="H46" s="27"/>
    </row>
    <row r="47" spans="1:8" ht="15.5" x14ac:dyDescent="0.35">
      <c r="A47" s="26"/>
      <c r="B47" s="11"/>
      <c r="C47" s="11"/>
      <c r="D47" s="11"/>
      <c r="E47" s="11"/>
      <c r="F47" s="11"/>
      <c r="G47" s="11"/>
      <c r="H47" s="11"/>
    </row>
  </sheetData>
  <sheetProtection algorithmName="SHA-512" hashValue="El88aBB1DMBaDOY4DOWQcL0GXNvIrulpwL+CTuzs843hJpxzp/waiIYpTz5HNgULCYsn13zipcGw41U71snjrQ==" saltValue="tNifsRyXHvuY/I/ZInmY7A==" spinCount="100000" sheet="1" objects="1" scenarios="1"/>
  <protectedRanges>
    <protectedRange sqref="B8:G12 G16:G17 G19 G22 G25 C33:G35 D38:G38 G44 G46" name="Energy Waste and Water"/>
  </protectedRanges>
  <mergeCells count="22">
    <mergeCell ref="A37:A38"/>
    <mergeCell ref="B17:F17"/>
    <mergeCell ref="B42:G42"/>
    <mergeCell ref="B25:F25"/>
    <mergeCell ref="B29:G29"/>
    <mergeCell ref="B30:G30"/>
    <mergeCell ref="B5:F5"/>
    <mergeCell ref="B23:F23"/>
    <mergeCell ref="B20:F20"/>
    <mergeCell ref="B22:F22"/>
    <mergeCell ref="E12:F12"/>
    <mergeCell ref="B7:D7"/>
    <mergeCell ref="B8:D8"/>
    <mergeCell ref="B9:D9"/>
    <mergeCell ref="B10:D10"/>
    <mergeCell ref="B11:D11"/>
    <mergeCell ref="B12:D12"/>
    <mergeCell ref="E7:F7"/>
    <mergeCell ref="E8:F8"/>
    <mergeCell ref="E9:F9"/>
    <mergeCell ref="E10:F10"/>
    <mergeCell ref="E11:F11"/>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Select collection frequency" xr:uid="{24B2B41F-A2A1-4D93-8C66-7EDF6B25DDBA}">
          <x14:formula1>
            <xm:f>Dropdowns!$D$4:$D$7</xm:f>
          </x14:formula1>
          <xm:sqref>G33:G35 G38</xm:sqref>
        </x14:dataValidation>
        <x14:dataValidation type="list" allowBlank="1" showInputMessage="1" showErrorMessage="1" prompt="Select units" xr:uid="{AFCD1635-E798-45A3-8980-73C2CB3C38E4}">
          <x14:formula1>
            <xm:f>Dropdowns!$C$4:$C$9</xm:f>
          </x14:formula1>
          <xm:sqref>G8:G12</xm:sqref>
        </x14:dataValidation>
        <x14:dataValidation type="list" allowBlank="1" showInputMessage="1" showErrorMessage="1" prompt="Select fuel type" xr:uid="{182E8DEC-848B-4FF7-B32A-E50BF7C61661}">
          <x14:formula1>
            <xm:f>Dropdowns!$B$4:$B$20</xm:f>
          </x14:formula1>
          <xm:sqref>B8:B12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B9B1-45DC-476F-8FA9-10861B481F21}">
  <dimension ref="A1:V144"/>
  <sheetViews>
    <sheetView showGridLines="0" tabSelected="1" topLeftCell="A104" zoomScaleNormal="100" workbookViewId="0">
      <selection activeCell="U95" sqref="U95"/>
    </sheetView>
  </sheetViews>
  <sheetFormatPr defaultRowHeight="14.5" x14ac:dyDescent="0.35"/>
  <cols>
    <col min="1" max="1" width="14.6328125" customWidth="1"/>
    <col min="2" max="2" width="20.453125" customWidth="1"/>
    <col min="3" max="3" width="16.453125" customWidth="1"/>
    <col min="4" max="4" width="19.54296875" customWidth="1"/>
    <col min="5" max="5" width="19" customWidth="1"/>
    <col min="6" max="6" width="21.26953125" customWidth="1"/>
    <col min="7" max="7" width="22.7265625" customWidth="1"/>
    <col min="9" max="11" width="8.7265625" hidden="1" customWidth="1"/>
    <col min="12" max="12" width="15.26953125" hidden="1" customWidth="1"/>
    <col min="13" max="13" width="15.36328125" hidden="1" customWidth="1"/>
    <col min="14" max="14" width="32.1796875" hidden="1" customWidth="1"/>
    <col min="15" max="15" width="17.1796875" hidden="1" customWidth="1"/>
    <col min="16" max="16" width="8.7265625" hidden="1" customWidth="1"/>
    <col min="17" max="20" width="0" hidden="1" customWidth="1"/>
    <col min="21" max="21" width="9.90625" bestFit="1" customWidth="1"/>
  </cols>
  <sheetData>
    <row r="1" spans="1:7" ht="40" customHeight="1" x14ac:dyDescent="0.35">
      <c r="A1" s="82" t="s">
        <v>39</v>
      </c>
      <c r="B1" s="81"/>
      <c r="C1" s="81"/>
      <c r="D1" s="81"/>
      <c r="E1" s="81"/>
      <c r="F1" s="81"/>
      <c r="G1" s="81"/>
    </row>
    <row r="2" spans="1:7" s="60" customFormat="1" ht="24" customHeight="1" x14ac:dyDescent="0.35">
      <c r="A2" s="86" t="s">
        <v>40</v>
      </c>
      <c r="B2" s="83"/>
      <c r="C2" s="83"/>
      <c r="D2" s="83"/>
      <c r="E2" s="83"/>
      <c r="F2" s="83"/>
      <c r="G2" s="83"/>
    </row>
    <row r="3" spans="1:7" ht="15.5" x14ac:dyDescent="0.35">
      <c r="A3" s="26"/>
      <c r="B3" s="11"/>
      <c r="C3" s="11"/>
      <c r="D3" s="11"/>
      <c r="E3" s="11"/>
      <c r="F3" s="11"/>
      <c r="G3" s="11"/>
    </row>
    <row r="4" spans="1:7" ht="21" customHeight="1" x14ac:dyDescent="0.35">
      <c r="A4" s="20">
        <v>2.1</v>
      </c>
      <c r="B4" s="63" t="s">
        <v>41</v>
      </c>
      <c r="C4" s="32"/>
      <c r="D4" s="32"/>
      <c r="E4" s="32"/>
      <c r="F4" s="31"/>
      <c r="G4" s="56" t="s">
        <v>16</v>
      </c>
    </row>
    <row r="5" spans="1:7" ht="15.5" x14ac:dyDescent="0.35">
      <c r="A5" s="20"/>
      <c r="B5" s="34" t="s">
        <v>42</v>
      </c>
      <c r="C5" s="32"/>
      <c r="D5" s="32"/>
      <c r="E5" s="32"/>
      <c r="F5" s="31"/>
      <c r="G5" s="33"/>
    </row>
    <row r="6" spans="1:7" ht="15.5" x14ac:dyDescent="0.35">
      <c r="A6" s="20"/>
      <c r="B6" s="32"/>
      <c r="C6" s="32"/>
      <c r="D6" s="32"/>
      <c r="E6" s="32"/>
      <c r="F6" s="31"/>
      <c r="G6" s="33"/>
    </row>
    <row r="7" spans="1:7" ht="15.5" x14ac:dyDescent="0.35">
      <c r="A7" s="20">
        <v>2.2000000000000002</v>
      </c>
      <c r="B7" s="140" t="s">
        <v>43</v>
      </c>
      <c r="C7" s="140"/>
      <c r="D7" s="140"/>
      <c r="E7" s="140"/>
      <c r="F7" s="140"/>
      <c r="G7" s="140"/>
    </row>
    <row r="8" spans="1:7" ht="15.5" x14ac:dyDescent="0.35">
      <c r="A8" s="20"/>
      <c r="B8" s="31"/>
      <c r="C8" s="31"/>
      <c r="D8" s="31"/>
      <c r="E8" s="31"/>
      <c r="F8" s="31"/>
      <c r="G8" s="31"/>
    </row>
    <row r="9" spans="1:7" ht="15.5" x14ac:dyDescent="0.35">
      <c r="A9" s="20"/>
      <c r="B9" s="90" t="s">
        <v>44</v>
      </c>
      <c r="C9" s="90" t="s">
        <v>48</v>
      </c>
      <c r="D9" s="90" t="s">
        <v>175</v>
      </c>
      <c r="E9" s="90" t="s">
        <v>45</v>
      </c>
      <c r="F9" s="90" t="s">
        <v>46</v>
      </c>
      <c r="G9" s="90" t="s">
        <v>47</v>
      </c>
    </row>
    <row r="10" spans="1:7" ht="15.5" x14ac:dyDescent="0.35">
      <c r="A10" s="20"/>
      <c r="B10" s="56"/>
      <c r="C10" s="56"/>
      <c r="D10" s="56"/>
      <c r="E10" s="56"/>
      <c r="F10" s="56"/>
      <c r="G10" s="56"/>
    </row>
    <row r="11" spans="1:7" ht="15.5" x14ac:dyDescent="0.35">
      <c r="A11" s="20"/>
      <c r="B11" s="33"/>
      <c r="C11" s="33"/>
      <c r="D11" s="33"/>
      <c r="E11" s="33"/>
      <c r="F11" s="33"/>
      <c r="G11" s="33"/>
    </row>
    <row r="12" spans="1:7" ht="35.5" customHeight="1" x14ac:dyDescent="0.35">
      <c r="A12" s="20">
        <v>2.2999999999999998</v>
      </c>
      <c r="B12" s="140" t="s">
        <v>50</v>
      </c>
      <c r="C12" s="140"/>
      <c r="D12" s="140"/>
      <c r="E12" s="140"/>
      <c r="F12" s="140"/>
      <c r="G12" s="58" t="s">
        <v>38</v>
      </c>
    </row>
    <row r="13" spans="1:7" ht="11.5" customHeight="1" x14ac:dyDescent="0.35">
      <c r="A13" s="20"/>
      <c r="B13" s="31"/>
      <c r="C13" s="31"/>
      <c r="D13" s="31"/>
      <c r="E13" s="31"/>
      <c r="F13" s="31"/>
      <c r="G13" s="31"/>
    </row>
    <row r="14" spans="1:7" ht="21" customHeight="1" x14ac:dyDescent="0.35">
      <c r="A14" s="20">
        <v>2.4</v>
      </c>
      <c r="B14" s="140" t="s">
        <v>51</v>
      </c>
      <c r="C14" s="140"/>
      <c r="D14" s="140"/>
      <c r="E14" s="140"/>
      <c r="F14" s="140"/>
      <c r="G14" s="140"/>
    </row>
    <row r="15" spans="1:7" ht="42.5" customHeight="1" x14ac:dyDescent="0.35">
      <c r="A15" s="20"/>
      <c r="B15" s="143" t="s">
        <v>193</v>
      </c>
      <c r="C15" s="143"/>
      <c r="D15" s="143"/>
      <c r="E15" s="143"/>
      <c r="F15" s="143"/>
      <c r="G15" s="143"/>
    </row>
    <row r="16" spans="1:7" ht="15.5" x14ac:dyDescent="0.35">
      <c r="A16" s="26"/>
      <c r="B16" s="31"/>
      <c r="C16" s="31"/>
      <c r="D16" s="31"/>
      <c r="E16" s="31"/>
      <c r="F16" s="31"/>
      <c r="G16" s="31"/>
    </row>
    <row r="17" spans="1:7" ht="15.5" x14ac:dyDescent="0.35">
      <c r="A17" s="26"/>
      <c r="B17" s="90" t="s">
        <v>44</v>
      </c>
      <c r="C17" s="90" t="s">
        <v>48</v>
      </c>
      <c r="D17" s="90" t="s">
        <v>175</v>
      </c>
      <c r="E17" s="90" t="s">
        <v>45</v>
      </c>
      <c r="F17" s="90" t="s">
        <v>46</v>
      </c>
      <c r="G17" s="90" t="s">
        <v>47</v>
      </c>
    </row>
    <row r="18" spans="1:7" ht="15.5" x14ac:dyDescent="0.35">
      <c r="A18" s="26"/>
      <c r="B18" s="56"/>
      <c r="C18" s="56"/>
      <c r="D18" s="56"/>
      <c r="E18" s="56"/>
      <c r="F18" s="56"/>
      <c r="G18" s="56"/>
    </row>
    <row r="19" spans="1:7" ht="15.5" x14ac:dyDescent="0.35">
      <c r="A19" s="26"/>
      <c r="B19" s="22"/>
      <c r="C19" s="22"/>
      <c r="D19" s="22"/>
      <c r="E19" s="22"/>
      <c r="F19" s="22"/>
      <c r="G19" s="22"/>
    </row>
    <row r="20" spans="1:7" s="60" customFormat="1" ht="24" customHeight="1" x14ac:dyDescent="0.35">
      <c r="A20" s="86" t="s">
        <v>52</v>
      </c>
      <c r="B20" s="83"/>
      <c r="C20" s="83"/>
      <c r="D20" s="83"/>
      <c r="E20" s="83"/>
      <c r="F20" s="83"/>
      <c r="G20" s="83"/>
    </row>
    <row r="21" spans="1:7" ht="15.5" x14ac:dyDescent="0.35">
      <c r="A21" s="48"/>
      <c r="B21" s="11"/>
      <c r="C21" s="11"/>
      <c r="D21" s="11"/>
      <c r="E21" s="11"/>
      <c r="F21" s="11"/>
      <c r="G21" s="11"/>
    </row>
    <row r="22" spans="1:7" ht="31" customHeight="1" x14ac:dyDescent="0.35">
      <c r="A22" s="48"/>
      <c r="B22" s="120" t="s">
        <v>176</v>
      </c>
      <c r="C22" s="120"/>
      <c r="D22" s="120"/>
      <c r="E22" s="120"/>
      <c r="F22" s="120"/>
      <c r="G22" s="120"/>
    </row>
    <row r="23" spans="1:7" ht="29.15" customHeight="1" x14ac:dyDescent="0.35">
      <c r="A23" s="48"/>
      <c r="B23" s="120" t="s">
        <v>53</v>
      </c>
      <c r="C23" s="120"/>
      <c r="D23" s="120"/>
      <c r="E23" s="120"/>
      <c r="F23" s="120"/>
      <c r="G23" s="120"/>
    </row>
    <row r="24" spans="1:7" ht="15.5" x14ac:dyDescent="0.35">
      <c r="A24" s="20">
        <v>2.5</v>
      </c>
      <c r="B24" s="57" t="s">
        <v>54</v>
      </c>
      <c r="C24" s="11"/>
      <c r="D24" s="11"/>
      <c r="E24" s="11"/>
      <c r="F24" s="11"/>
      <c r="G24" s="56"/>
    </row>
    <row r="25" spans="1:7" ht="15.5" x14ac:dyDescent="0.35">
      <c r="A25" s="20"/>
      <c r="B25" s="11"/>
      <c r="C25" s="11"/>
      <c r="D25" s="11"/>
      <c r="E25" s="11"/>
      <c r="F25" s="11"/>
      <c r="G25" s="11"/>
    </row>
    <row r="26" spans="1:7" ht="15.5" x14ac:dyDescent="0.35">
      <c r="A26" s="20">
        <v>2.6</v>
      </c>
      <c r="B26" s="57" t="s">
        <v>55</v>
      </c>
      <c r="C26" s="41"/>
      <c r="D26" s="41"/>
      <c r="E26" s="41"/>
      <c r="F26" s="41"/>
      <c r="G26" s="11"/>
    </row>
    <row r="27" spans="1:7" ht="15.5" x14ac:dyDescent="0.35">
      <c r="A27" s="20"/>
      <c r="B27" s="11"/>
      <c r="C27" s="11"/>
      <c r="D27" s="11"/>
      <c r="E27" s="11"/>
      <c r="F27" s="11"/>
      <c r="G27" s="11"/>
    </row>
    <row r="28" spans="1:7" ht="36.65" customHeight="1" x14ac:dyDescent="0.35">
      <c r="A28" s="20"/>
      <c r="B28" s="142" t="s">
        <v>56</v>
      </c>
      <c r="C28" s="142"/>
      <c r="D28" s="142" t="s">
        <v>57</v>
      </c>
      <c r="E28" s="142"/>
      <c r="F28" s="91" t="s">
        <v>58</v>
      </c>
      <c r="G28" s="91" t="s">
        <v>59</v>
      </c>
    </row>
    <row r="29" spans="1:7" ht="15.5" x14ac:dyDescent="0.35">
      <c r="A29" s="20"/>
      <c r="B29" s="138"/>
      <c r="C29" s="138"/>
      <c r="D29" s="138"/>
      <c r="E29" s="138"/>
      <c r="F29" s="65"/>
      <c r="G29" s="55"/>
    </row>
    <row r="30" spans="1:7" ht="15.5" x14ac:dyDescent="0.35">
      <c r="A30" s="20"/>
      <c r="B30" s="138"/>
      <c r="C30" s="138"/>
      <c r="D30" s="138"/>
      <c r="E30" s="138"/>
      <c r="F30" s="65"/>
      <c r="G30" s="55"/>
    </row>
    <row r="31" spans="1:7" ht="15.5" x14ac:dyDescent="0.35">
      <c r="A31" s="20"/>
      <c r="B31" s="138"/>
      <c r="C31" s="138"/>
      <c r="D31" s="138"/>
      <c r="E31" s="138"/>
      <c r="F31" s="65"/>
      <c r="G31" s="55"/>
    </row>
    <row r="32" spans="1:7" ht="15.5" x14ac:dyDescent="0.35">
      <c r="A32" s="20"/>
      <c r="B32" s="138"/>
      <c r="C32" s="138"/>
      <c r="D32" s="138"/>
      <c r="E32" s="138"/>
      <c r="F32" s="65"/>
      <c r="G32" s="55"/>
    </row>
    <row r="33" spans="1:7" ht="15.5" x14ac:dyDescent="0.35">
      <c r="A33" s="20"/>
      <c r="B33" s="138"/>
      <c r="C33" s="138"/>
      <c r="D33" s="138"/>
      <c r="E33" s="138"/>
      <c r="F33" s="65"/>
      <c r="G33" s="55"/>
    </row>
    <row r="34" spans="1:7" ht="15.5" x14ac:dyDescent="0.35">
      <c r="A34" s="20"/>
      <c r="B34" s="138"/>
      <c r="C34" s="138"/>
      <c r="D34" s="138"/>
      <c r="E34" s="138"/>
      <c r="F34" s="65"/>
      <c r="G34" s="55"/>
    </row>
    <row r="35" spans="1:7" ht="15.5" x14ac:dyDescent="0.35">
      <c r="A35" s="20"/>
      <c r="B35" s="138"/>
      <c r="C35" s="138"/>
      <c r="D35" s="138"/>
      <c r="E35" s="138"/>
      <c r="F35" s="65"/>
      <c r="G35" s="55"/>
    </row>
    <row r="36" spans="1:7" ht="15.5" x14ac:dyDescent="0.35">
      <c r="A36" s="20"/>
      <c r="B36" s="138"/>
      <c r="C36" s="138"/>
      <c r="D36" s="138"/>
      <c r="E36" s="138"/>
      <c r="F36" s="65"/>
      <c r="G36" s="55"/>
    </row>
    <row r="37" spans="1:7" ht="15.5" x14ac:dyDescent="0.35">
      <c r="A37" s="20"/>
      <c r="B37" s="138"/>
      <c r="C37" s="138"/>
      <c r="D37" s="138"/>
      <c r="E37" s="138"/>
      <c r="F37" s="65"/>
      <c r="G37" s="55"/>
    </row>
    <row r="38" spans="1:7" ht="15.5" x14ac:dyDescent="0.35">
      <c r="A38" s="20"/>
      <c r="B38" s="138"/>
      <c r="C38" s="138"/>
      <c r="D38" s="138"/>
      <c r="E38" s="138"/>
      <c r="F38" s="65"/>
      <c r="G38" s="55"/>
    </row>
    <row r="39" spans="1:7" ht="15.5" x14ac:dyDescent="0.35">
      <c r="A39" s="20"/>
      <c r="B39" s="138"/>
      <c r="C39" s="138"/>
      <c r="D39" s="138"/>
      <c r="E39" s="138"/>
      <c r="F39" s="65"/>
      <c r="G39" s="55"/>
    </row>
    <row r="40" spans="1:7" ht="15.5" x14ac:dyDescent="0.35">
      <c r="A40" s="20"/>
      <c r="B40" s="11"/>
      <c r="C40" s="11"/>
      <c r="D40" s="11"/>
      <c r="E40" s="11"/>
      <c r="F40" s="11"/>
      <c r="G40" s="11"/>
    </row>
    <row r="41" spans="1:7" ht="15.5" x14ac:dyDescent="0.35">
      <c r="A41" s="20">
        <v>2.7</v>
      </c>
      <c r="B41" s="57" t="s">
        <v>60</v>
      </c>
      <c r="C41" s="41"/>
      <c r="D41" s="11"/>
      <c r="E41" s="11"/>
      <c r="F41" s="11"/>
      <c r="G41" s="56"/>
    </row>
    <row r="42" spans="1:7" ht="15.5" x14ac:dyDescent="0.35">
      <c r="A42" s="20"/>
      <c r="B42" s="11"/>
      <c r="C42" s="11"/>
      <c r="D42" s="11"/>
      <c r="E42" s="11"/>
      <c r="F42" s="11"/>
      <c r="G42" s="11"/>
    </row>
    <row r="43" spans="1:7" ht="15.5" x14ac:dyDescent="0.35">
      <c r="A43" s="20">
        <v>2.8</v>
      </c>
      <c r="B43" s="57" t="s">
        <v>61</v>
      </c>
      <c r="C43" s="11"/>
      <c r="D43" s="11"/>
      <c r="E43" s="11"/>
      <c r="F43" s="11"/>
      <c r="G43" s="11"/>
    </row>
    <row r="44" spans="1:7" ht="15.5" x14ac:dyDescent="0.35">
      <c r="A44" s="20"/>
      <c r="B44" s="11"/>
      <c r="C44" s="11"/>
      <c r="D44" s="11"/>
      <c r="E44" s="11"/>
      <c r="F44" s="11"/>
      <c r="G44" s="11"/>
    </row>
    <row r="45" spans="1:7" ht="68" customHeight="1" x14ac:dyDescent="0.35">
      <c r="A45" s="20"/>
      <c r="B45" s="120" t="s">
        <v>197</v>
      </c>
      <c r="C45" s="120"/>
      <c r="D45" s="120"/>
      <c r="E45" s="120"/>
      <c r="F45" s="120"/>
      <c r="G45" s="120"/>
    </row>
    <row r="46" spans="1:7" ht="15.5" x14ac:dyDescent="0.35">
      <c r="A46" s="20"/>
      <c r="B46" s="10"/>
      <c r="C46" s="10"/>
      <c r="D46" s="10"/>
      <c r="E46" s="10"/>
      <c r="F46" s="10"/>
      <c r="G46" s="10"/>
    </row>
    <row r="47" spans="1:7" ht="16" thickBot="1" x14ac:dyDescent="0.4">
      <c r="A47" s="20"/>
      <c r="B47" s="54" t="s">
        <v>62</v>
      </c>
      <c r="C47" s="10"/>
      <c r="D47" s="10"/>
      <c r="E47" s="10"/>
      <c r="F47" s="10"/>
      <c r="G47" s="10"/>
    </row>
    <row r="48" spans="1:7" ht="15.5" x14ac:dyDescent="0.35">
      <c r="A48" s="20"/>
      <c r="B48" s="11"/>
      <c r="C48" s="11"/>
      <c r="D48" s="11"/>
      <c r="E48" s="11"/>
      <c r="F48" s="11"/>
      <c r="G48" s="11"/>
    </row>
    <row r="49" spans="1:7" ht="31" x14ac:dyDescent="0.35">
      <c r="A49" s="20"/>
      <c r="B49" s="141" t="s">
        <v>56</v>
      </c>
      <c r="C49" s="141"/>
      <c r="D49" s="141" t="s">
        <v>57</v>
      </c>
      <c r="E49" s="141"/>
      <c r="F49" s="91" t="s">
        <v>58</v>
      </c>
      <c r="G49" s="91" t="s">
        <v>59</v>
      </c>
    </row>
    <row r="50" spans="1:7" ht="15.5" x14ac:dyDescent="0.35">
      <c r="A50" s="20"/>
      <c r="B50" s="138"/>
      <c r="C50" s="138"/>
      <c r="D50" s="138"/>
      <c r="E50" s="138"/>
      <c r="F50" s="65"/>
      <c r="G50" s="55"/>
    </row>
    <row r="51" spans="1:7" ht="15.5" x14ac:dyDescent="0.35">
      <c r="A51" s="20"/>
      <c r="B51" s="138"/>
      <c r="C51" s="138"/>
      <c r="D51" s="138"/>
      <c r="E51" s="138"/>
      <c r="F51" s="65"/>
      <c r="G51" s="55"/>
    </row>
    <row r="52" spans="1:7" ht="15.5" x14ac:dyDescent="0.35">
      <c r="A52" s="20"/>
      <c r="B52" s="138"/>
      <c r="C52" s="138"/>
      <c r="D52" s="138"/>
      <c r="E52" s="138"/>
      <c r="F52" s="65"/>
      <c r="G52" s="55"/>
    </row>
    <row r="53" spans="1:7" ht="15.5" x14ac:dyDescent="0.35">
      <c r="A53" s="20"/>
      <c r="B53" s="138"/>
      <c r="C53" s="138"/>
      <c r="D53" s="138"/>
      <c r="E53" s="138"/>
      <c r="F53" s="65"/>
      <c r="G53" s="55"/>
    </row>
    <row r="54" spans="1:7" ht="15.5" x14ac:dyDescent="0.35">
      <c r="A54" s="20"/>
      <c r="B54" s="138"/>
      <c r="C54" s="138"/>
      <c r="D54" s="138"/>
      <c r="E54" s="138"/>
      <c r="F54" s="65"/>
      <c r="G54" s="55"/>
    </row>
    <row r="55" spans="1:7" ht="15.5" x14ac:dyDescent="0.35">
      <c r="A55" s="20"/>
      <c r="B55" s="138"/>
      <c r="C55" s="138"/>
      <c r="D55" s="138"/>
      <c r="E55" s="138"/>
      <c r="F55" s="65"/>
      <c r="G55" s="55"/>
    </row>
    <row r="56" spans="1:7" ht="15.5" x14ac:dyDescent="0.35">
      <c r="A56" s="20"/>
      <c r="B56" s="138"/>
      <c r="C56" s="138"/>
      <c r="D56" s="138"/>
      <c r="E56" s="138"/>
      <c r="F56" s="65"/>
      <c r="G56" s="55"/>
    </row>
    <row r="57" spans="1:7" ht="15.5" x14ac:dyDescent="0.35">
      <c r="A57" s="20"/>
      <c r="B57" s="138"/>
      <c r="C57" s="138"/>
      <c r="D57" s="138"/>
      <c r="E57" s="138"/>
      <c r="F57" s="65"/>
      <c r="G57" s="55"/>
    </row>
    <row r="58" spans="1:7" ht="15.5" x14ac:dyDescent="0.35">
      <c r="A58" s="20"/>
      <c r="B58" s="138"/>
      <c r="C58" s="138"/>
      <c r="D58" s="138"/>
      <c r="E58" s="138"/>
      <c r="F58" s="65"/>
      <c r="G58" s="55"/>
    </row>
    <row r="59" spans="1:7" ht="15.5" x14ac:dyDescent="0.35">
      <c r="A59" s="20"/>
      <c r="B59" s="138"/>
      <c r="C59" s="138"/>
      <c r="D59" s="138"/>
      <c r="E59" s="138"/>
      <c r="F59" s="65"/>
      <c r="G59" s="55"/>
    </row>
    <row r="60" spans="1:7" ht="15.5" x14ac:dyDescent="0.35">
      <c r="A60" s="20"/>
      <c r="B60" s="138"/>
      <c r="C60" s="138"/>
      <c r="D60" s="138"/>
      <c r="E60" s="138"/>
      <c r="F60" s="65"/>
      <c r="G60" s="55"/>
    </row>
    <row r="61" spans="1:7" ht="15.5" x14ac:dyDescent="0.35">
      <c r="A61" s="20"/>
      <c r="B61" s="138"/>
      <c r="C61" s="138"/>
      <c r="D61" s="138"/>
      <c r="E61" s="138"/>
      <c r="F61" s="65"/>
      <c r="G61" s="66"/>
    </row>
    <row r="62" spans="1:7" ht="15.5" x14ac:dyDescent="0.35">
      <c r="A62" s="20"/>
      <c r="B62" s="138"/>
      <c r="C62" s="138"/>
      <c r="D62" s="138"/>
      <c r="E62" s="138"/>
      <c r="F62" s="65"/>
      <c r="G62" s="66"/>
    </row>
    <row r="63" spans="1:7" ht="15.5" x14ac:dyDescent="0.35">
      <c r="A63" s="20"/>
      <c r="B63" s="138"/>
      <c r="C63" s="138"/>
      <c r="D63" s="138"/>
      <c r="E63" s="138"/>
      <c r="F63" s="65"/>
      <c r="G63" s="66"/>
    </row>
    <row r="64" spans="1:7" ht="15.5" x14ac:dyDescent="0.35">
      <c r="A64" s="20"/>
      <c r="B64" s="138"/>
      <c r="C64" s="138"/>
      <c r="D64" s="138"/>
      <c r="E64" s="138"/>
      <c r="F64" s="65"/>
      <c r="G64" s="66"/>
    </row>
    <row r="65" spans="1:7" ht="15.5" x14ac:dyDescent="0.35">
      <c r="A65" s="20"/>
      <c r="B65" s="138"/>
      <c r="C65" s="138"/>
      <c r="D65" s="138"/>
      <c r="E65" s="138"/>
      <c r="F65" s="65"/>
      <c r="G65" s="66"/>
    </row>
    <row r="66" spans="1:7" ht="15.5" x14ac:dyDescent="0.35">
      <c r="A66" s="20"/>
      <c r="B66" s="138"/>
      <c r="C66" s="138"/>
      <c r="D66" s="138"/>
      <c r="E66" s="138"/>
      <c r="F66" s="65"/>
      <c r="G66" s="66"/>
    </row>
    <row r="67" spans="1:7" ht="15.5" x14ac:dyDescent="0.35">
      <c r="A67" s="20"/>
      <c r="B67" s="138"/>
      <c r="C67" s="138"/>
      <c r="D67" s="138"/>
      <c r="E67" s="138"/>
      <c r="F67" s="65"/>
      <c r="G67" s="66"/>
    </row>
    <row r="68" spans="1:7" ht="15.5" x14ac:dyDescent="0.35">
      <c r="A68" s="20"/>
      <c r="B68" s="138"/>
      <c r="C68" s="138"/>
      <c r="D68" s="138"/>
      <c r="E68" s="138"/>
      <c r="F68" s="65"/>
      <c r="G68" s="66"/>
    </row>
    <row r="69" spans="1:7" ht="15.5" x14ac:dyDescent="0.35">
      <c r="A69" s="20"/>
      <c r="B69" s="138"/>
      <c r="C69" s="138"/>
      <c r="D69" s="138"/>
      <c r="E69" s="138"/>
      <c r="F69" s="65"/>
      <c r="G69" s="66"/>
    </row>
    <row r="70" spans="1:7" ht="15.5" x14ac:dyDescent="0.35">
      <c r="A70" s="20"/>
      <c r="B70" s="138"/>
      <c r="C70" s="138"/>
      <c r="D70" s="138"/>
      <c r="E70" s="138"/>
      <c r="F70" s="65"/>
      <c r="G70" s="66"/>
    </row>
    <row r="71" spans="1:7" ht="15.5" x14ac:dyDescent="0.35">
      <c r="A71" s="20"/>
      <c r="B71" s="138"/>
      <c r="C71" s="138"/>
      <c r="D71" s="138"/>
      <c r="E71" s="138"/>
      <c r="F71" s="65"/>
      <c r="G71" s="66"/>
    </row>
    <row r="72" spans="1:7" ht="15.5" x14ac:dyDescent="0.35">
      <c r="A72" s="20"/>
      <c r="B72" s="29"/>
      <c r="C72" s="29"/>
      <c r="D72" s="29"/>
      <c r="E72" s="29"/>
      <c r="F72" s="11"/>
      <c r="G72" s="28"/>
    </row>
    <row r="73" spans="1:7" ht="15.5" x14ac:dyDescent="0.35">
      <c r="A73" s="20"/>
      <c r="B73" s="53" t="s">
        <v>63</v>
      </c>
      <c r="C73" s="29"/>
      <c r="D73" s="29"/>
      <c r="E73" s="29"/>
      <c r="F73" s="11"/>
      <c r="G73" s="28"/>
    </row>
    <row r="74" spans="1:7" ht="15.5" x14ac:dyDescent="0.35">
      <c r="A74" s="20"/>
      <c r="B74" s="28"/>
      <c r="C74" s="28"/>
      <c r="D74" s="28"/>
      <c r="E74" s="28"/>
      <c r="F74" s="28"/>
      <c r="G74" s="28"/>
    </row>
    <row r="75" spans="1:7" ht="62" x14ac:dyDescent="0.35">
      <c r="A75" s="20"/>
      <c r="B75" s="91" t="s">
        <v>56</v>
      </c>
      <c r="C75" s="91" t="s">
        <v>57</v>
      </c>
      <c r="D75" s="91" t="s">
        <v>64</v>
      </c>
      <c r="E75" s="91" t="s">
        <v>65</v>
      </c>
      <c r="F75" s="91" t="s">
        <v>66</v>
      </c>
      <c r="G75" s="91" t="s">
        <v>67</v>
      </c>
    </row>
    <row r="76" spans="1:7" ht="15.5" x14ac:dyDescent="0.35">
      <c r="A76" s="20"/>
      <c r="B76" s="66"/>
      <c r="C76" s="107"/>
      <c r="D76" s="107"/>
      <c r="E76" s="67"/>
      <c r="F76" s="66"/>
      <c r="G76" s="106">
        <f>SUM(E76*F76)</f>
        <v>0</v>
      </c>
    </row>
    <row r="77" spans="1:7" ht="15.5" x14ac:dyDescent="0.35">
      <c r="A77" s="20"/>
      <c r="B77" s="66"/>
      <c r="C77" s="107"/>
      <c r="D77" s="107"/>
      <c r="E77" s="67"/>
      <c r="F77" s="66"/>
      <c r="G77" s="106">
        <f t="shared" ref="G77:G85" si="0">SUM(E77*F77)</f>
        <v>0</v>
      </c>
    </row>
    <row r="78" spans="1:7" ht="15.5" x14ac:dyDescent="0.35">
      <c r="A78" s="20"/>
      <c r="B78" s="66"/>
      <c r="C78" s="107"/>
      <c r="D78" s="107"/>
      <c r="E78" s="67"/>
      <c r="F78" s="66"/>
      <c r="G78" s="106">
        <f t="shared" si="0"/>
        <v>0</v>
      </c>
    </row>
    <row r="79" spans="1:7" ht="15.5" x14ac:dyDescent="0.35">
      <c r="A79" s="20"/>
      <c r="B79" s="66"/>
      <c r="C79" s="107"/>
      <c r="D79" s="107"/>
      <c r="E79" s="67"/>
      <c r="F79" s="66"/>
      <c r="G79" s="106">
        <f t="shared" si="0"/>
        <v>0</v>
      </c>
    </row>
    <row r="80" spans="1:7" ht="15.5" x14ac:dyDescent="0.35">
      <c r="A80" s="20"/>
      <c r="B80" s="66"/>
      <c r="C80" s="107"/>
      <c r="D80" s="107"/>
      <c r="E80" s="67"/>
      <c r="F80" s="66"/>
      <c r="G80" s="106">
        <f t="shared" si="0"/>
        <v>0</v>
      </c>
    </row>
    <row r="81" spans="1:21" ht="15.5" x14ac:dyDescent="0.35">
      <c r="A81" s="20"/>
      <c r="B81" s="66"/>
      <c r="C81" s="107"/>
      <c r="D81" s="107"/>
      <c r="E81" s="67"/>
      <c r="F81" s="66"/>
      <c r="G81" s="106">
        <f t="shared" si="0"/>
        <v>0</v>
      </c>
    </row>
    <row r="82" spans="1:21" ht="15.5" x14ac:dyDescent="0.35">
      <c r="A82" s="20"/>
      <c r="B82" s="66"/>
      <c r="C82" s="107"/>
      <c r="D82" s="107"/>
      <c r="E82" s="67"/>
      <c r="F82" s="66"/>
      <c r="G82" s="106">
        <f t="shared" si="0"/>
        <v>0</v>
      </c>
    </row>
    <row r="83" spans="1:21" ht="15.5" x14ac:dyDescent="0.35">
      <c r="A83" s="20"/>
      <c r="B83" s="66"/>
      <c r="C83" s="107"/>
      <c r="D83" s="107"/>
      <c r="E83" s="67"/>
      <c r="F83" s="66"/>
      <c r="G83" s="106">
        <f t="shared" si="0"/>
        <v>0</v>
      </c>
    </row>
    <row r="84" spans="1:21" ht="15.5" x14ac:dyDescent="0.35">
      <c r="A84" s="20"/>
      <c r="B84" s="66"/>
      <c r="C84" s="107"/>
      <c r="D84" s="107"/>
      <c r="E84" s="67"/>
      <c r="F84" s="66"/>
      <c r="G84" s="106">
        <f t="shared" si="0"/>
        <v>0</v>
      </c>
    </row>
    <row r="85" spans="1:21" ht="15.5" x14ac:dyDescent="0.35">
      <c r="A85" s="20"/>
      <c r="B85" s="66"/>
      <c r="C85" s="107"/>
      <c r="D85" s="107"/>
      <c r="E85" s="67"/>
      <c r="F85" s="66"/>
      <c r="G85" s="106">
        <f t="shared" si="0"/>
        <v>0</v>
      </c>
    </row>
    <row r="86" spans="1:21" ht="15.5" x14ac:dyDescent="0.35">
      <c r="A86" s="20"/>
      <c r="B86" s="11"/>
      <c r="C86" s="11"/>
      <c r="D86" s="11"/>
      <c r="E86" s="11"/>
      <c r="F86" s="11"/>
      <c r="G86" s="11"/>
    </row>
    <row r="87" spans="1:21" s="68" customFormat="1" ht="24" customHeight="1" x14ac:dyDescent="0.35">
      <c r="A87" s="86" t="s">
        <v>68</v>
      </c>
      <c r="B87" s="89"/>
      <c r="C87" s="89"/>
      <c r="D87" s="89"/>
      <c r="E87" s="89"/>
      <c r="F87" s="89"/>
      <c r="G87" s="89"/>
    </row>
    <row r="88" spans="1:21" ht="15.5" x14ac:dyDescent="0.35">
      <c r="A88" s="48"/>
      <c r="B88" s="11"/>
      <c r="C88" s="11"/>
      <c r="D88" s="11"/>
      <c r="E88" s="11"/>
      <c r="F88" s="11"/>
      <c r="G88" s="11"/>
    </row>
    <row r="89" spans="1:21" ht="53" customHeight="1" x14ac:dyDescent="0.35">
      <c r="A89" s="26"/>
      <c r="B89" s="120" t="s">
        <v>178</v>
      </c>
      <c r="C89" s="120"/>
      <c r="D89" s="120"/>
      <c r="E89" s="120"/>
      <c r="F89" s="120"/>
      <c r="G89" s="120"/>
    </row>
    <row r="90" spans="1:21" ht="53" customHeight="1" x14ac:dyDescent="0.35">
      <c r="A90" s="26"/>
      <c r="B90" s="96"/>
      <c r="C90" s="96"/>
      <c r="D90" s="96"/>
      <c r="E90" s="96"/>
      <c r="F90" s="96"/>
      <c r="G90" s="96"/>
    </row>
    <row r="91" spans="1:21" ht="15.5" x14ac:dyDescent="0.35">
      <c r="A91" s="20">
        <v>2.9</v>
      </c>
      <c r="B91" s="124" t="s">
        <v>69</v>
      </c>
      <c r="C91" s="124"/>
      <c r="D91" s="124"/>
      <c r="E91" s="124"/>
      <c r="F91" s="124"/>
      <c r="G91" s="124"/>
    </row>
    <row r="92" spans="1:21" ht="20.5" x14ac:dyDescent="0.45">
      <c r="A92" s="50"/>
      <c r="G92" s="9"/>
    </row>
    <row r="93" spans="1:21" ht="28" customHeight="1" x14ac:dyDescent="0.35">
      <c r="A93" s="97"/>
      <c r="B93" s="99" t="s">
        <v>44</v>
      </c>
      <c r="C93" s="91" t="s">
        <v>48</v>
      </c>
      <c r="D93" s="91" t="s">
        <v>49</v>
      </c>
      <c r="E93" s="91" t="s">
        <v>70</v>
      </c>
      <c r="F93" s="91" t="s">
        <v>71</v>
      </c>
      <c r="G93" s="91" t="s">
        <v>72</v>
      </c>
    </row>
    <row r="94" spans="1:21" ht="30.65" customHeight="1" x14ac:dyDescent="0.35">
      <c r="A94" s="102" t="s">
        <v>167</v>
      </c>
      <c r="B94" s="98"/>
      <c r="C94" s="77"/>
      <c r="D94" s="77"/>
      <c r="E94" s="77"/>
      <c r="F94" s="77"/>
      <c r="G94" s="77"/>
      <c r="I94">
        <f>SUM(B94:G94)</f>
        <v>0</v>
      </c>
    </row>
    <row r="95" spans="1:21" ht="52" x14ac:dyDescent="0.35">
      <c r="A95" s="103" t="s">
        <v>168</v>
      </c>
      <c r="B95" s="104" t="str">
        <f>IFERROR(SUM(B94/I94),"")</f>
        <v/>
      </c>
      <c r="C95" s="104" t="str">
        <f>IFERROR(SUM(C94/I94),"")</f>
        <v/>
      </c>
      <c r="D95" s="104" t="str">
        <f>IFERROR(SUM(D94/I94),"")</f>
        <v/>
      </c>
      <c r="E95" s="104" t="str">
        <f>IFERROR(SUM(E94/I94),"")</f>
        <v/>
      </c>
      <c r="F95" s="104" t="str">
        <f>IFERROR(SUM(F94/I94),"")</f>
        <v/>
      </c>
      <c r="G95" s="104" t="str">
        <f>IFERROR(SUM(G94/I94),"")</f>
        <v/>
      </c>
      <c r="U95" s="111"/>
    </row>
    <row r="96" spans="1:21" x14ac:dyDescent="0.35">
      <c r="A96" s="103"/>
      <c r="B96" s="144" t="s">
        <v>198</v>
      </c>
      <c r="C96" s="145"/>
      <c r="D96" s="145"/>
      <c r="E96" s="145"/>
      <c r="F96" s="145"/>
      <c r="G96" s="145"/>
      <c r="U96" s="111"/>
    </row>
    <row r="97" spans="1:22" ht="15.5" x14ac:dyDescent="0.35">
      <c r="A97" s="46"/>
      <c r="B97" s="10"/>
      <c r="C97" s="11"/>
      <c r="D97" s="11"/>
      <c r="E97" s="10"/>
      <c r="F97" s="13"/>
    </row>
    <row r="98" spans="1:22" ht="15.5" x14ac:dyDescent="0.35">
      <c r="A98" s="46"/>
      <c r="B98" s="124" t="s">
        <v>73</v>
      </c>
      <c r="C98" s="124"/>
      <c r="D98" s="124"/>
      <c r="E98" s="124"/>
      <c r="F98" s="124"/>
      <c r="G98" s="124"/>
    </row>
    <row r="99" spans="1:22" ht="15.5" x14ac:dyDescent="0.35">
      <c r="A99" s="26">
        <v>2.11</v>
      </c>
      <c r="B99" s="78"/>
      <c r="C99" s="11"/>
      <c r="D99" s="79"/>
      <c r="E99" s="9"/>
      <c r="F99" s="9"/>
      <c r="G99" s="9"/>
    </row>
    <row r="100" spans="1:22" ht="27.5" customHeight="1" x14ac:dyDescent="0.35">
      <c r="A100" s="97"/>
      <c r="B100" s="100" t="s">
        <v>44</v>
      </c>
      <c r="C100" s="101" t="s">
        <v>177</v>
      </c>
      <c r="D100" s="101" t="s">
        <v>49</v>
      </c>
      <c r="E100" s="101" t="s">
        <v>70</v>
      </c>
      <c r="F100" s="101" t="s">
        <v>71</v>
      </c>
      <c r="G100" s="101" t="s">
        <v>72</v>
      </c>
    </row>
    <row r="101" spans="1:22" ht="30.65" customHeight="1" x14ac:dyDescent="0.35">
      <c r="A101" s="102" t="s">
        <v>167</v>
      </c>
      <c r="B101" s="98"/>
      <c r="C101" s="77"/>
      <c r="D101" s="77"/>
      <c r="E101" s="77"/>
      <c r="F101" s="77"/>
      <c r="G101" s="77"/>
      <c r="I101">
        <f>SUM(B101:G101)</f>
        <v>0</v>
      </c>
    </row>
    <row r="102" spans="1:22" ht="54" customHeight="1" x14ac:dyDescent="0.35">
      <c r="A102" s="103" t="s">
        <v>168</v>
      </c>
      <c r="B102" s="105" t="str">
        <f>IFERROR(SUM(B101/I101),"")</f>
        <v/>
      </c>
      <c r="C102" s="104" t="str">
        <f>IFERROR(SUM(C101/I101),"")</f>
        <v/>
      </c>
      <c r="D102" s="104" t="str">
        <f>IFERROR(SUM(D101/I101),"")</f>
        <v/>
      </c>
      <c r="E102" s="104" t="str">
        <f>IFERROR(SUM(E101/I101), "")</f>
        <v/>
      </c>
      <c r="F102" s="104" t="str">
        <f>IFERROR(SUM(F101/I101), "")</f>
        <v/>
      </c>
      <c r="G102" s="104" t="str">
        <f>IFERROR(SUM(G101/I101),"")</f>
        <v/>
      </c>
      <c r="U102" s="46"/>
      <c r="V102" s="110"/>
    </row>
    <row r="103" spans="1:22" ht="29.15" customHeight="1" x14ac:dyDescent="0.35">
      <c r="A103" s="51"/>
      <c r="B103" s="144" t="s">
        <v>198</v>
      </c>
      <c r="C103" s="145"/>
      <c r="D103" s="145"/>
      <c r="E103" s="145"/>
      <c r="F103" s="145"/>
      <c r="G103" s="145"/>
    </row>
    <row r="104" spans="1:22" ht="34.5" customHeight="1" x14ac:dyDescent="0.35">
      <c r="A104" s="47" t="s">
        <v>74</v>
      </c>
      <c r="B104" s="140" t="s">
        <v>75</v>
      </c>
      <c r="C104" s="140"/>
      <c r="D104" s="140"/>
      <c r="E104" s="140"/>
      <c r="F104" s="140"/>
      <c r="G104" s="140"/>
    </row>
    <row r="105" spans="1:22" ht="17.149999999999999" customHeight="1" x14ac:dyDescent="0.35">
      <c r="A105" s="47"/>
      <c r="B105" s="1"/>
      <c r="C105" s="11"/>
      <c r="D105" s="139"/>
      <c r="E105" s="139"/>
      <c r="F105" s="139"/>
      <c r="G105" s="139"/>
    </row>
    <row r="106" spans="1:22" ht="36.65" customHeight="1" x14ac:dyDescent="0.35">
      <c r="A106" s="47"/>
      <c r="B106" s="137" t="s">
        <v>76</v>
      </c>
      <c r="C106" s="137"/>
      <c r="D106" s="132" t="s">
        <v>77</v>
      </c>
      <c r="E106" s="136"/>
      <c r="F106" s="132" t="s">
        <v>78</v>
      </c>
      <c r="G106" s="133"/>
      <c r="I106">
        <f>SUM(D107:E113)</f>
        <v>0</v>
      </c>
    </row>
    <row r="107" spans="1:22" ht="15.5" x14ac:dyDescent="0.35">
      <c r="A107" s="47"/>
      <c r="B107" s="129" t="s">
        <v>79</v>
      </c>
      <c r="C107" s="129"/>
      <c r="D107" s="131"/>
      <c r="E107" s="131"/>
      <c r="F107" s="131"/>
      <c r="G107" s="131"/>
      <c r="I107">
        <f>SUM(F107:G113)</f>
        <v>0</v>
      </c>
    </row>
    <row r="108" spans="1:22" ht="15.5" x14ac:dyDescent="0.35">
      <c r="A108" s="47"/>
      <c r="B108" s="129" t="s">
        <v>80</v>
      </c>
      <c r="C108" s="129"/>
      <c r="D108" s="131"/>
      <c r="E108" s="131"/>
      <c r="F108" s="131"/>
      <c r="G108" s="131"/>
    </row>
    <row r="109" spans="1:22" ht="15.5" x14ac:dyDescent="0.35">
      <c r="A109" s="47"/>
      <c r="B109" s="129" t="s">
        <v>81</v>
      </c>
      <c r="C109" s="129"/>
      <c r="D109" s="131"/>
      <c r="E109" s="131"/>
      <c r="F109" s="131"/>
      <c r="G109" s="131"/>
    </row>
    <row r="110" spans="1:22" ht="15.5" x14ac:dyDescent="0.35">
      <c r="A110" s="47"/>
      <c r="B110" s="129" t="s">
        <v>82</v>
      </c>
      <c r="C110" s="129"/>
      <c r="D110" s="131"/>
      <c r="E110" s="131"/>
      <c r="F110" s="131"/>
      <c r="G110" s="131"/>
    </row>
    <row r="111" spans="1:22" ht="15.5" x14ac:dyDescent="0.35">
      <c r="A111" s="47"/>
      <c r="B111" s="129" t="s">
        <v>83</v>
      </c>
      <c r="C111" s="129"/>
      <c r="D111" s="131"/>
      <c r="E111" s="131"/>
      <c r="F111" s="131"/>
      <c r="G111" s="131"/>
    </row>
    <row r="112" spans="1:22" ht="15.5" x14ac:dyDescent="0.35">
      <c r="A112" s="47"/>
      <c r="B112" s="129" t="s">
        <v>84</v>
      </c>
      <c r="C112" s="129"/>
      <c r="D112" s="131"/>
      <c r="E112" s="131"/>
      <c r="F112" s="131"/>
      <c r="G112" s="131"/>
    </row>
    <row r="113" spans="1:15" ht="15.5" x14ac:dyDescent="0.35">
      <c r="A113" s="47"/>
      <c r="B113" s="129" t="s">
        <v>85</v>
      </c>
      <c r="C113" s="129"/>
      <c r="D113" s="131"/>
      <c r="E113" s="131"/>
      <c r="F113" s="131"/>
      <c r="G113" s="131"/>
    </row>
    <row r="115" spans="1:15" ht="18" customHeight="1" x14ac:dyDescent="0.35">
      <c r="D115" s="134" t="str">
        <f>IFERROR(MEDIAN(O126:O127),"")</f>
        <v/>
      </c>
      <c r="E115" s="135"/>
      <c r="F115" s="134" t="str">
        <f>IFERROR(MEDIAN(O143:O144),"")</f>
        <v/>
      </c>
      <c r="G115" s="135"/>
      <c r="L115" s="18" t="s">
        <v>86</v>
      </c>
      <c r="M115" s="18" t="s">
        <v>87</v>
      </c>
      <c r="N115" s="18" t="s">
        <v>88</v>
      </c>
      <c r="O115" s="19" t="s">
        <v>89</v>
      </c>
    </row>
    <row r="116" spans="1:15" ht="32" customHeight="1" x14ac:dyDescent="0.35">
      <c r="D116" s="130" t="s">
        <v>179</v>
      </c>
      <c r="E116" s="130"/>
      <c r="F116" s="130" t="s">
        <v>180</v>
      </c>
      <c r="G116" s="130"/>
      <c r="L116" s="5">
        <v>1</v>
      </c>
      <c r="M116" s="6">
        <v>5</v>
      </c>
      <c r="N116" s="7">
        <f t="shared" ref="N116:N122" si="1">SUM(L116*D107)</f>
        <v>0</v>
      </c>
      <c r="O116" s="8">
        <f t="shared" ref="O116:O122" si="2">SUM(M116*D107)</f>
        <v>0</v>
      </c>
    </row>
    <row r="117" spans="1:15" x14ac:dyDescent="0.35">
      <c r="L117" s="5">
        <v>5</v>
      </c>
      <c r="M117" s="6">
        <v>10</v>
      </c>
      <c r="N117" s="7">
        <f t="shared" si="1"/>
        <v>0</v>
      </c>
      <c r="O117" s="8">
        <f t="shared" si="2"/>
        <v>0</v>
      </c>
    </row>
    <row r="118" spans="1:15" x14ac:dyDescent="0.35">
      <c r="L118" s="5">
        <v>10</v>
      </c>
      <c r="M118" s="6">
        <v>15</v>
      </c>
      <c r="N118" s="7">
        <f t="shared" si="1"/>
        <v>0</v>
      </c>
      <c r="O118" s="8">
        <f t="shared" si="2"/>
        <v>0</v>
      </c>
    </row>
    <row r="119" spans="1:15" x14ac:dyDescent="0.35">
      <c r="L119" s="5">
        <v>15</v>
      </c>
      <c r="M119" s="6">
        <v>20</v>
      </c>
      <c r="N119" s="7">
        <f t="shared" si="1"/>
        <v>0</v>
      </c>
      <c r="O119" s="8">
        <f t="shared" si="2"/>
        <v>0</v>
      </c>
    </row>
    <row r="120" spans="1:15" x14ac:dyDescent="0.35">
      <c r="L120" s="5">
        <v>20</v>
      </c>
      <c r="M120" s="6">
        <v>25</v>
      </c>
      <c r="N120" s="7">
        <f t="shared" si="1"/>
        <v>0</v>
      </c>
      <c r="O120" s="8">
        <f t="shared" si="2"/>
        <v>0</v>
      </c>
    </row>
    <row r="121" spans="1:15" x14ac:dyDescent="0.35">
      <c r="L121" s="5">
        <v>25</v>
      </c>
      <c r="M121" s="6">
        <v>30</v>
      </c>
      <c r="N121" s="7">
        <f t="shared" si="1"/>
        <v>0</v>
      </c>
      <c r="O121" s="8">
        <f t="shared" si="2"/>
        <v>0</v>
      </c>
    </row>
    <row r="122" spans="1:15" ht="15" thickBot="1" x14ac:dyDescent="0.4">
      <c r="L122" s="5">
        <v>30</v>
      </c>
      <c r="M122" s="6">
        <v>50</v>
      </c>
      <c r="N122" s="7">
        <f t="shared" si="1"/>
        <v>0</v>
      </c>
      <c r="O122" s="8">
        <f t="shared" si="2"/>
        <v>0</v>
      </c>
    </row>
    <row r="123" spans="1:15" ht="15" thickTop="1" x14ac:dyDescent="0.35">
      <c r="L123" s="14"/>
      <c r="M123" s="15"/>
      <c r="N123" s="16">
        <f>SUM(N116:N122)</f>
        <v>0</v>
      </c>
      <c r="O123" s="17">
        <f>SUM(O116:O122)</f>
        <v>0</v>
      </c>
    </row>
    <row r="125" spans="1:15" x14ac:dyDescent="0.35">
      <c r="K125" s="1"/>
    </row>
    <row r="126" spans="1:15" x14ac:dyDescent="0.35">
      <c r="K126" s="2"/>
      <c r="L126" s="2"/>
      <c r="M126" s="1"/>
      <c r="N126" s="3" t="s">
        <v>90</v>
      </c>
      <c r="O126" s="4" t="e">
        <f>SUM(N123/I106)</f>
        <v>#DIV/0!</v>
      </c>
    </row>
    <row r="127" spans="1:15" x14ac:dyDescent="0.35">
      <c r="K127" s="2"/>
      <c r="L127" s="2"/>
      <c r="M127" s="1"/>
      <c r="N127" s="3" t="s">
        <v>91</v>
      </c>
      <c r="O127" s="4" t="e">
        <f>SUM(O123/I106)</f>
        <v>#DIV/0!</v>
      </c>
    </row>
    <row r="131" spans="12:15" x14ac:dyDescent="0.35">
      <c r="L131" t="s">
        <v>92</v>
      </c>
    </row>
    <row r="132" spans="12:15" ht="54" x14ac:dyDescent="0.35">
      <c r="L132" s="18" t="s">
        <v>86</v>
      </c>
      <c r="M132" s="18" t="s">
        <v>87</v>
      </c>
      <c r="N132" s="18" t="s">
        <v>88</v>
      </c>
      <c r="O132" s="19" t="s">
        <v>89</v>
      </c>
    </row>
    <row r="133" spans="12:15" x14ac:dyDescent="0.35">
      <c r="L133" s="5">
        <v>1</v>
      </c>
      <c r="M133" s="6">
        <v>5</v>
      </c>
      <c r="N133" s="7">
        <f t="shared" ref="N133:N139" si="3">SUM(L133*F107)</f>
        <v>0</v>
      </c>
      <c r="O133" s="8">
        <f t="shared" ref="O133:O139" si="4">SUM(M133*F107)</f>
        <v>0</v>
      </c>
    </row>
    <row r="134" spans="12:15" x14ac:dyDescent="0.35">
      <c r="L134" s="5">
        <v>5</v>
      </c>
      <c r="M134" s="6">
        <v>10</v>
      </c>
      <c r="N134" s="7">
        <f t="shared" si="3"/>
        <v>0</v>
      </c>
      <c r="O134" s="8">
        <f t="shared" si="4"/>
        <v>0</v>
      </c>
    </row>
    <row r="135" spans="12:15" x14ac:dyDescent="0.35">
      <c r="L135" s="5">
        <v>10</v>
      </c>
      <c r="M135" s="6">
        <v>15</v>
      </c>
      <c r="N135" s="7">
        <f t="shared" si="3"/>
        <v>0</v>
      </c>
      <c r="O135" s="8">
        <f t="shared" si="4"/>
        <v>0</v>
      </c>
    </row>
    <row r="136" spans="12:15" x14ac:dyDescent="0.35">
      <c r="L136" s="5">
        <v>15</v>
      </c>
      <c r="M136" s="6">
        <v>20</v>
      </c>
      <c r="N136" s="7">
        <f t="shared" si="3"/>
        <v>0</v>
      </c>
      <c r="O136" s="8">
        <f t="shared" si="4"/>
        <v>0</v>
      </c>
    </row>
    <row r="137" spans="12:15" x14ac:dyDescent="0.35">
      <c r="L137" s="5">
        <v>20</v>
      </c>
      <c r="M137" s="6">
        <v>25</v>
      </c>
      <c r="N137" s="7">
        <f t="shared" si="3"/>
        <v>0</v>
      </c>
      <c r="O137" s="8">
        <f t="shared" si="4"/>
        <v>0</v>
      </c>
    </row>
    <row r="138" spans="12:15" x14ac:dyDescent="0.35">
      <c r="L138" s="5">
        <v>25</v>
      </c>
      <c r="M138" s="6">
        <v>30</v>
      </c>
      <c r="N138" s="7">
        <f t="shared" si="3"/>
        <v>0</v>
      </c>
      <c r="O138" s="8">
        <f t="shared" si="4"/>
        <v>0</v>
      </c>
    </row>
    <row r="139" spans="12:15" ht="15" thickBot="1" x14ac:dyDescent="0.4">
      <c r="L139" s="5">
        <v>30</v>
      </c>
      <c r="M139" s="6">
        <v>50</v>
      </c>
      <c r="N139" s="7">
        <f t="shared" si="3"/>
        <v>0</v>
      </c>
      <c r="O139" s="8">
        <f t="shared" si="4"/>
        <v>0</v>
      </c>
    </row>
    <row r="140" spans="12:15" ht="15" thickTop="1" x14ac:dyDescent="0.35">
      <c r="L140" s="14"/>
      <c r="M140" s="15"/>
      <c r="N140" s="16">
        <f>SUM(N133:N139)</f>
        <v>0</v>
      </c>
      <c r="O140" s="17">
        <f>SUM(O133:O139)</f>
        <v>0</v>
      </c>
    </row>
    <row r="143" spans="12:15" x14ac:dyDescent="0.35">
      <c r="L143" s="2"/>
      <c r="M143" s="1"/>
      <c r="N143" s="3" t="s">
        <v>90</v>
      </c>
      <c r="O143" s="4" t="e">
        <f>SUM(N140/I107)</f>
        <v>#DIV/0!</v>
      </c>
    </row>
    <row r="144" spans="12:15" x14ac:dyDescent="0.35">
      <c r="L144" s="2"/>
      <c r="M144" s="1"/>
      <c r="N144" s="3" t="s">
        <v>91</v>
      </c>
      <c r="O144" s="4" t="e">
        <f>SUM(O140/I107)</f>
        <v>#DIV/0!</v>
      </c>
    </row>
  </sheetData>
  <sheetProtection algorithmName="SHA-512" hashValue="AtrConJJbi8+nLnpRm/znyNtgQOQQc8cg9A3p6kFg+ZGbGx9wOLxj4KpMy3EN7LXac1MN2LpPmImDbg/wWe6rg==" saltValue="oS+o350U6UPkzsE+tGXz4A==" spinCount="100000" sheet="1" objects="1" scenarios="1"/>
  <protectedRanges>
    <protectedRange sqref="B10:G10 G12 G4 B18:G18 G24 B29:G39 G41 B50:G71 B76:F85 B94:G94 B101:G101 D107:G113" name="Transport"/>
  </protectedRanges>
  <mergeCells count="112">
    <mergeCell ref="B33:C33"/>
    <mergeCell ref="D33:E33"/>
    <mergeCell ref="B34:C34"/>
    <mergeCell ref="D34:E34"/>
    <mergeCell ref="B96:G96"/>
    <mergeCell ref="B103:G103"/>
    <mergeCell ref="B38:C38"/>
    <mergeCell ref="D38:E38"/>
    <mergeCell ref="B39:C39"/>
    <mergeCell ref="D39:E39"/>
    <mergeCell ref="B35:C35"/>
    <mergeCell ref="D35:E35"/>
    <mergeCell ref="B36:C36"/>
    <mergeCell ref="D36:E36"/>
    <mergeCell ref="B37:C37"/>
    <mergeCell ref="D37:E37"/>
    <mergeCell ref="B50:C50"/>
    <mergeCell ref="D50:E50"/>
    <mergeCell ref="B51:C51"/>
    <mergeCell ref="D51:E51"/>
    <mergeCell ref="B52:C52"/>
    <mergeCell ref="D52:E52"/>
    <mergeCell ref="B45:G45"/>
    <mergeCell ref="B49:C49"/>
    <mergeCell ref="B7:G7"/>
    <mergeCell ref="B12:F12"/>
    <mergeCell ref="B14:G14"/>
    <mergeCell ref="B22:G22"/>
    <mergeCell ref="B23:G23"/>
    <mergeCell ref="B28:C28"/>
    <mergeCell ref="D28:E28"/>
    <mergeCell ref="B32:C32"/>
    <mergeCell ref="D32:E32"/>
    <mergeCell ref="B29:C29"/>
    <mergeCell ref="D29:E29"/>
    <mergeCell ref="B30:C30"/>
    <mergeCell ref="D30:E30"/>
    <mergeCell ref="B31:C31"/>
    <mergeCell ref="B15:G15"/>
    <mergeCell ref="D31:E31"/>
    <mergeCell ref="D49:E49"/>
    <mergeCell ref="B56:C56"/>
    <mergeCell ref="D56:E56"/>
    <mergeCell ref="B57:C57"/>
    <mergeCell ref="D57:E57"/>
    <mergeCell ref="B58:C58"/>
    <mergeCell ref="D58:E58"/>
    <mergeCell ref="B53:C53"/>
    <mergeCell ref="D53:E53"/>
    <mergeCell ref="B54:C54"/>
    <mergeCell ref="D54:E54"/>
    <mergeCell ref="B55:C55"/>
    <mergeCell ref="D55:E55"/>
    <mergeCell ref="B62:C62"/>
    <mergeCell ref="D62:E62"/>
    <mergeCell ref="B63:C63"/>
    <mergeCell ref="D63:E63"/>
    <mergeCell ref="B64:C64"/>
    <mergeCell ref="D64:E64"/>
    <mergeCell ref="B59:C59"/>
    <mergeCell ref="D59:E59"/>
    <mergeCell ref="B60:C60"/>
    <mergeCell ref="D60:E60"/>
    <mergeCell ref="B61:C61"/>
    <mergeCell ref="D61:E61"/>
    <mergeCell ref="B68:C68"/>
    <mergeCell ref="D68:E68"/>
    <mergeCell ref="B69:C69"/>
    <mergeCell ref="D69:E69"/>
    <mergeCell ref="B70:C70"/>
    <mergeCell ref="D70:E70"/>
    <mergeCell ref="B65:C65"/>
    <mergeCell ref="D65:E65"/>
    <mergeCell ref="B66:C66"/>
    <mergeCell ref="D66:E66"/>
    <mergeCell ref="B67:C67"/>
    <mergeCell ref="D67:E67"/>
    <mergeCell ref="B111:C111"/>
    <mergeCell ref="B112:C112"/>
    <mergeCell ref="B106:C106"/>
    <mergeCell ref="D108:E108"/>
    <mergeCell ref="D109:E109"/>
    <mergeCell ref="B71:C71"/>
    <mergeCell ref="D71:E71"/>
    <mergeCell ref="B89:G89"/>
    <mergeCell ref="B91:G91"/>
    <mergeCell ref="D105:G105"/>
    <mergeCell ref="B104:G104"/>
    <mergeCell ref="B113:C113"/>
    <mergeCell ref="B98:G98"/>
    <mergeCell ref="B107:C107"/>
    <mergeCell ref="B108:C108"/>
    <mergeCell ref="D116:E116"/>
    <mergeCell ref="F116:G116"/>
    <mergeCell ref="F112:G112"/>
    <mergeCell ref="F113:G113"/>
    <mergeCell ref="D110:E110"/>
    <mergeCell ref="D111:E111"/>
    <mergeCell ref="D112:E112"/>
    <mergeCell ref="D113:E113"/>
    <mergeCell ref="F106:G106"/>
    <mergeCell ref="F107:G107"/>
    <mergeCell ref="F108:G108"/>
    <mergeCell ref="F109:G109"/>
    <mergeCell ref="F110:G110"/>
    <mergeCell ref="F111:G111"/>
    <mergeCell ref="F115:G115"/>
    <mergeCell ref="D115:E115"/>
    <mergeCell ref="D106:E106"/>
    <mergeCell ref="D107:E107"/>
    <mergeCell ref="B109:C109"/>
    <mergeCell ref="B110:C110"/>
  </mergeCells>
  <dataValidations count="1">
    <dataValidation type="whole" allowBlank="1" showInputMessage="1" showErrorMessage="1" sqref="E97 D107:D113 F107:F113" xr:uid="{31CC1CAA-7F7D-487A-8F09-7E8F5DE854ED}">
      <formula1>0</formula1>
      <formula2>1000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mode of transport" xr:uid="{9D4615CD-F1E9-467D-8273-233B98D29615}">
          <x14:formula1>
            <xm:f>Dropdowns!$E$4:$E$7</xm:f>
          </x14:formula1>
          <xm:sqref>D50:D73 D29:D39 C76:C85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D0BE5-60B1-475D-9E22-19995AEB8969}">
  <dimension ref="A1:G22"/>
  <sheetViews>
    <sheetView showGridLines="0" topLeftCell="A21" workbookViewId="0">
      <selection activeCell="G8" sqref="G8"/>
    </sheetView>
  </sheetViews>
  <sheetFormatPr defaultRowHeight="14.5" x14ac:dyDescent="0.35"/>
  <cols>
    <col min="1" max="1" width="8.7265625" style="52"/>
    <col min="2" max="2" width="20.453125" customWidth="1"/>
    <col min="3" max="3" width="14.453125" customWidth="1"/>
    <col min="4" max="4" width="22.1796875" customWidth="1"/>
    <col min="5" max="5" width="17.26953125" customWidth="1"/>
    <col min="6" max="6" width="32.81640625" customWidth="1"/>
    <col min="7" max="7" width="20.1796875" customWidth="1"/>
  </cols>
  <sheetData>
    <row r="1" spans="1:7" ht="40" customHeight="1" x14ac:dyDescent="0.35">
      <c r="A1" s="82" t="s">
        <v>93</v>
      </c>
      <c r="B1" s="81"/>
      <c r="C1" s="81"/>
      <c r="D1" s="81"/>
      <c r="E1" s="81"/>
      <c r="F1" s="81"/>
      <c r="G1" s="81"/>
    </row>
    <row r="2" spans="1:7" ht="24" customHeight="1" x14ac:dyDescent="0.35">
      <c r="A2" s="92" t="s">
        <v>94</v>
      </c>
      <c r="B2" s="81"/>
      <c r="C2" s="81"/>
      <c r="D2" s="81"/>
      <c r="E2" s="81"/>
      <c r="F2" s="81"/>
      <c r="G2" s="81"/>
    </row>
    <row r="3" spans="1:7" ht="18" x14ac:dyDescent="0.35">
      <c r="A3" s="109"/>
      <c r="B3" s="11"/>
      <c r="C3" s="11"/>
      <c r="D3" s="11"/>
      <c r="E3" s="11"/>
      <c r="F3" s="11"/>
      <c r="G3" s="11"/>
    </row>
    <row r="4" spans="1:7" ht="18" x14ac:dyDescent="0.35">
      <c r="A4" s="109"/>
      <c r="B4" s="120" t="s">
        <v>194</v>
      </c>
      <c r="C4" s="120"/>
      <c r="D4" s="120"/>
      <c r="E4" s="120"/>
      <c r="F4" s="120"/>
      <c r="G4" s="11"/>
    </row>
    <row r="5" spans="1:7" ht="15.5" x14ac:dyDescent="0.35">
      <c r="A5" s="20"/>
      <c r="B5" s="11"/>
      <c r="C5" s="11"/>
      <c r="D5" s="11"/>
      <c r="E5" s="11"/>
      <c r="F5" s="11"/>
      <c r="G5" s="11"/>
    </row>
    <row r="6" spans="1:7" ht="15.5" x14ac:dyDescent="0.35">
      <c r="A6" s="20">
        <v>3.1</v>
      </c>
      <c r="B6" s="57" t="s">
        <v>95</v>
      </c>
      <c r="C6" s="11"/>
      <c r="D6" s="11"/>
      <c r="E6" s="11"/>
      <c r="F6" s="11"/>
      <c r="G6" s="64" t="s">
        <v>16</v>
      </c>
    </row>
    <row r="7" spans="1:7" ht="15.5" x14ac:dyDescent="0.35">
      <c r="A7" s="20"/>
      <c r="B7" s="11"/>
      <c r="C7" s="11"/>
      <c r="D7" s="11"/>
      <c r="E7" s="11"/>
      <c r="F7" s="11"/>
      <c r="G7" s="32"/>
    </row>
    <row r="8" spans="1:7" ht="15.5" x14ac:dyDescent="0.35">
      <c r="A8" s="20">
        <v>3.2</v>
      </c>
      <c r="B8" s="57" t="s">
        <v>96</v>
      </c>
      <c r="C8" s="11"/>
      <c r="D8" s="11"/>
      <c r="E8" s="11"/>
      <c r="F8" s="11"/>
      <c r="G8" s="55"/>
    </row>
    <row r="9" spans="1:7" ht="28.5" customHeight="1" x14ac:dyDescent="0.35">
      <c r="A9" s="20"/>
      <c r="B9" s="120" t="s">
        <v>184</v>
      </c>
      <c r="C9" s="120"/>
      <c r="D9" s="120"/>
      <c r="E9" s="120"/>
      <c r="F9" s="120"/>
      <c r="G9" s="32"/>
    </row>
    <row r="10" spans="1:7" ht="15.5" x14ac:dyDescent="0.35">
      <c r="A10" s="20"/>
      <c r="B10" s="11"/>
      <c r="C10" s="11"/>
      <c r="D10" s="11"/>
      <c r="E10" s="11"/>
      <c r="F10" s="11"/>
      <c r="G10" s="32"/>
    </row>
    <row r="11" spans="1:7" ht="15.5" x14ac:dyDescent="0.35">
      <c r="A11" s="20">
        <v>3.3</v>
      </c>
      <c r="B11" s="57" t="s">
        <v>97</v>
      </c>
      <c r="C11" s="11"/>
      <c r="D11" s="11"/>
      <c r="E11" s="11"/>
      <c r="F11" s="11"/>
      <c r="G11" s="55"/>
    </row>
    <row r="12" spans="1:7" ht="27" customHeight="1" x14ac:dyDescent="0.35">
      <c r="A12" s="20"/>
      <c r="B12" s="120" t="s">
        <v>98</v>
      </c>
      <c r="C12" s="120"/>
      <c r="D12" s="120"/>
      <c r="E12" s="120"/>
      <c r="F12" s="120"/>
      <c r="G12" s="32"/>
    </row>
    <row r="13" spans="1:7" ht="15.5" x14ac:dyDescent="0.35">
      <c r="A13" s="20"/>
      <c r="B13" s="11"/>
      <c r="C13" s="11"/>
      <c r="D13" s="11"/>
      <c r="E13" s="11"/>
      <c r="F13" s="11"/>
      <c r="G13" s="32"/>
    </row>
    <row r="14" spans="1:7" ht="15.5" x14ac:dyDescent="0.35">
      <c r="A14" s="20">
        <v>3.4</v>
      </c>
      <c r="B14" s="57" t="s">
        <v>99</v>
      </c>
      <c r="C14" s="11"/>
      <c r="D14" s="11"/>
      <c r="E14" s="11"/>
      <c r="F14" s="11"/>
      <c r="G14" s="55"/>
    </row>
    <row r="15" spans="1:7" ht="28" customHeight="1" x14ac:dyDescent="0.35">
      <c r="A15" s="20"/>
      <c r="B15" s="120" t="s">
        <v>100</v>
      </c>
      <c r="C15" s="120"/>
      <c r="D15" s="120"/>
      <c r="E15" s="120"/>
      <c r="F15" s="120"/>
      <c r="G15" s="32"/>
    </row>
    <row r="16" spans="1:7" ht="15.5" x14ac:dyDescent="0.35">
      <c r="A16" s="20"/>
      <c r="B16" s="11"/>
      <c r="C16" s="11"/>
      <c r="D16" s="11"/>
      <c r="E16" s="11"/>
      <c r="F16" s="11"/>
      <c r="G16" s="32"/>
    </row>
    <row r="17" spans="1:7" ht="15.5" x14ac:dyDescent="0.35">
      <c r="A17" s="20">
        <v>3.5</v>
      </c>
      <c r="B17" s="57" t="s">
        <v>101</v>
      </c>
      <c r="C17" s="11"/>
      <c r="D17" s="11"/>
      <c r="E17" s="11"/>
      <c r="F17" s="11"/>
      <c r="G17" s="55"/>
    </row>
    <row r="18" spans="1:7" ht="15.5" x14ac:dyDescent="0.35">
      <c r="A18" s="20"/>
      <c r="B18" s="12" t="s">
        <v>102</v>
      </c>
      <c r="C18" s="11"/>
      <c r="D18" s="11"/>
      <c r="E18" s="11"/>
      <c r="F18" s="11"/>
      <c r="G18" s="32"/>
    </row>
    <row r="19" spans="1:7" ht="15.5" x14ac:dyDescent="0.35">
      <c r="A19" s="20"/>
      <c r="B19" s="11"/>
      <c r="C19" s="11"/>
      <c r="D19" s="11"/>
      <c r="E19" s="11"/>
      <c r="F19" s="11"/>
      <c r="G19" s="32"/>
    </row>
    <row r="20" spans="1:7" ht="15.5" x14ac:dyDescent="0.35">
      <c r="A20" s="20">
        <v>3.6</v>
      </c>
      <c r="B20" s="57" t="s">
        <v>103</v>
      </c>
      <c r="C20" s="11"/>
      <c r="D20" s="11"/>
      <c r="E20" s="11"/>
      <c r="F20" s="11"/>
      <c r="G20" s="55"/>
    </row>
    <row r="21" spans="1:7" ht="15.5" x14ac:dyDescent="0.35">
      <c r="A21" s="20"/>
      <c r="B21" s="12" t="s">
        <v>104</v>
      </c>
      <c r="C21" s="11"/>
      <c r="D21" s="11"/>
      <c r="E21" s="11"/>
      <c r="F21" s="11"/>
      <c r="G21" s="32"/>
    </row>
    <row r="22" spans="1:7" ht="15.5" x14ac:dyDescent="0.35">
      <c r="A22" s="20"/>
      <c r="B22" s="11"/>
      <c r="C22" s="11"/>
      <c r="D22" s="11"/>
      <c r="E22" s="11"/>
      <c r="F22" s="11"/>
      <c r="G22" s="21"/>
    </row>
  </sheetData>
  <sheetProtection algorithmName="SHA-512" hashValue="2zVORePwC1aA7f0dmj6htjZJFL5YAExDP3mqXY6WHDypUHb5q7dVxf5BLrYHMHfM0cINSOfGNah3i8ly2tIh6A==" saltValue="uET/nw0pYYJwNRbXxVoFcg==" spinCount="100000" sheet="1" objects="1" scenarios="1"/>
  <protectedRanges>
    <protectedRange sqref="G6 G8 G11 G14 G17 G20" name="Food"/>
  </protectedRanges>
  <mergeCells count="4">
    <mergeCell ref="B9:F9"/>
    <mergeCell ref="B12:F12"/>
    <mergeCell ref="B15:F15"/>
    <mergeCell ref="B4:F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CADB-C2E2-4FC4-AAA2-35559077E241}">
  <dimension ref="A1:G47"/>
  <sheetViews>
    <sheetView showGridLines="0" topLeftCell="A26" zoomScaleNormal="100" workbookViewId="0">
      <selection activeCell="C20" sqref="C20"/>
    </sheetView>
  </sheetViews>
  <sheetFormatPr defaultRowHeight="14.5" x14ac:dyDescent="0.35"/>
  <cols>
    <col min="2" max="2" width="79.54296875" customWidth="1"/>
    <col min="5" max="5" width="4.26953125" customWidth="1"/>
    <col min="6" max="6" width="8.7265625" customWidth="1"/>
    <col min="7" max="7" width="26" customWidth="1"/>
  </cols>
  <sheetData>
    <row r="1" spans="1:7" ht="40" customHeight="1" x14ac:dyDescent="0.35">
      <c r="A1" s="82" t="s">
        <v>105</v>
      </c>
      <c r="B1" s="85"/>
      <c r="C1" s="81"/>
      <c r="D1" s="81"/>
      <c r="E1" s="81"/>
      <c r="F1" s="81"/>
      <c r="G1" s="81"/>
    </row>
    <row r="2" spans="1:7" s="60" customFormat="1" ht="24" customHeight="1" x14ac:dyDescent="0.35">
      <c r="A2" s="86" t="s">
        <v>106</v>
      </c>
      <c r="B2" s="83"/>
      <c r="C2" s="83"/>
      <c r="D2" s="83"/>
      <c r="E2" s="83"/>
      <c r="F2" s="83"/>
      <c r="G2" s="83"/>
    </row>
    <row r="3" spans="1:7" ht="15.5" x14ac:dyDescent="0.35">
      <c r="A3" s="26"/>
      <c r="B3" s="11"/>
      <c r="C3" s="11"/>
      <c r="D3" s="11"/>
      <c r="E3" s="11"/>
      <c r="F3" s="11"/>
      <c r="G3" s="11"/>
    </row>
    <row r="4" spans="1:7" ht="15.5" x14ac:dyDescent="0.35">
      <c r="A4" s="26"/>
      <c r="B4" s="120" t="s">
        <v>195</v>
      </c>
      <c r="C4" s="120"/>
      <c r="D4" s="120"/>
      <c r="E4" s="120"/>
      <c r="F4" s="120"/>
      <c r="G4" s="11"/>
    </row>
    <row r="5" spans="1:7" ht="7.5" customHeight="1" x14ac:dyDescent="0.35">
      <c r="A5" s="26"/>
      <c r="B5" s="11"/>
      <c r="C5" s="11"/>
      <c r="D5" s="11"/>
      <c r="E5" s="11"/>
      <c r="F5" s="11"/>
      <c r="G5" s="11"/>
    </row>
    <row r="6" spans="1:7" ht="34" customHeight="1" x14ac:dyDescent="0.35">
      <c r="A6" s="48"/>
      <c r="B6" s="120" t="s">
        <v>107</v>
      </c>
      <c r="C6" s="120"/>
      <c r="D6" s="120"/>
      <c r="E6" s="120"/>
      <c r="F6" s="120"/>
      <c r="G6" s="120"/>
    </row>
    <row r="7" spans="1:7" ht="42.65" customHeight="1" x14ac:dyDescent="0.35">
      <c r="A7" s="48"/>
      <c r="B7" s="123" t="s">
        <v>185</v>
      </c>
      <c r="C7" s="120"/>
      <c r="D7" s="120"/>
      <c r="E7" s="120"/>
      <c r="F7" s="120"/>
      <c r="G7" s="120"/>
    </row>
    <row r="8" spans="1:7" ht="10" customHeight="1" x14ac:dyDescent="0.35">
      <c r="A8" s="26"/>
      <c r="B8" s="11"/>
      <c r="C8" s="11"/>
      <c r="D8" s="11"/>
      <c r="E8" s="11"/>
      <c r="F8" s="11"/>
      <c r="G8" s="11"/>
    </row>
    <row r="9" spans="1:7" ht="15.5" x14ac:dyDescent="0.35">
      <c r="A9" s="26"/>
      <c r="B9" s="57" t="s">
        <v>108</v>
      </c>
      <c r="C9" s="11"/>
      <c r="D9" s="11"/>
      <c r="E9" s="11"/>
      <c r="F9" s="11"/>
      <c r="G9" s="11"/>
    </row>
    <row r="10" spans="1:7" ht="15.5" x14ac:dyDescent="0.35">
      <c r="A10" s="26"/>
      <c r="B10" s="12" t="s">
        <v>186</v>
      </c>
      <c r="C10" s="11"/>
      <c r="D10" s="11"/>
      <c r="E10" s="11"/>
      <c r="F10" s="11"/>
      <c r="G10" s="11"/>
    </row>
    <row r="11" spans="1:7" ht="15.5" x14ac:dyDescent="0.35">
      <c r="A11" s="26"/>
      <c r="B11" s="11"/>
      <c r="C11" s="11"/>
      <c r="D11" s="11"/>
      <c r="E11" s="11"/>
      <c r="F11" s="11"/>
      <c r="G11" s="11"/>
    </row>
    <row r="12" spans="1:7" ht="15.5" x14ac:dyDescent="0.35">
      <c r="A12" s="20">
        <v>4.0999999999999996</v>
      </c>
      <c r="B12" s="57" t="s">
        <v>109</v>
      </c>
      <c r="C12" s="11"/>
      <c r="D12" s="11"/>
      <c r="E12" s="11"/>
      <c r="F12" s="11"/>
      <c r="G12" s="146"/>
    </row>
    <row r="13" spans="1:7" ht="18" customHeight="1" x14ac:dyDescent="0.35">
      <c r="A13" s="20"/>
      <c r="B13" s="120" t="s">
        <v>110</v>
      </c>
      <c r="C13" s="120"/>
      <c r="D13" s="120"/>
      <c r="E13" s="120"/>
      <c r="F13" s="120"/>
      <c r="G13" s="146"/>
    </row>
    <row r="14" spans="1:7" ht="15.5" x14ac:dyDescent="0.35">
      <c r="A14" s="20">
        <v>4.2</v>
      </c>
      <c r="B14" s="57" t="s">
        <v>111</v>
      </c>
      <c r="C14" s="11"/>
      <c r="D14" s="11"/>
      <c r="E14" s="11"/>
      <c r="F14" s="11"/>
      <c r="G14" s="146"/>
    </row>
    <row r="15" spans="1:7" ht="32.15" customHeight="1" x14ac:dyDescent="0.35">
      <c r="A15" s="20"/>
      <c r="B15" s="120" t="s">
        <v>112</v>
      </c>
      <c r="C15" s="120"/>
      <c r="D15" s="120"/>
      <c r="E15" s="120"/>
      <c r="F15" s="120"/>
      <c r="G15" s="146"/>
    </row>
    <row r="16" spans="1:7" ht="15.5" x14ac:dyDescent="0.35">
      <c r="A16" s="20">
        <v>4.3</v>
      </c>
      <c r="B16" s="57" t="s">
        <v>113</v>
      </c>
      <c r="C16" s="11"/>
      <c r="D16" s="11"/>
      <c r="E16" s="11"/>
      <c r="F16" s="11"/>
      <c r="G16" s="146"/>
    </row>
    <row r="17" spans="1:7" ht="20.149999999999999" customHeight="1" x14ac:dyDescent="0.35">
      <c r="A17" s="20"/>
      <c r="B17" s="120" t="s">
        <v>114</v>
      </c>
      <c r="C17" s="120"/>
      <c r="D17" s="120"/>
      <c r="E17" s="120"/>
      <c r="F17" s="120"/>
      <c r="G17" s="146"/>
    </row>
    <row r="18" spans="1:7" ht="15.5" x14ac:dyDescent="0.35">
      <c r="A18" s="20">
        <v>4.4000000000000004</v>
      </c>
      <c r="B18" s="57" t="s">
        <v>115</v>
      </c>
      <c r="C18" s="11"/>
      <c r="D18" s="11"/>
      <c r="E18" s="11"/>
      <c r="F18" s="11"/>
      <c r="G18" s="146"/>
    </row>
    <row r="19" spans="1:7" ht="20.5" customHeight="1" x14ac:dyDescent="0.35">
      <c r="A19" s="20"/>
      <c r="B19" s="120" t="s">
        <v>116</v>
      </c>
      <c r="C19" s="120"/>
      <c r="D19" s="120"/>
      <c r="E19" s="120"/>
      <c r="F19" s="120"/>
      <c r="G19" s="146"/>
    </row>
    <row r="20" spans="1:7" ht="15.5" x14ac:dyDescent="0.35">
      <c r="A20" s="20">
        <v>4.5</v>
      </c>
      <c r="B20" s="57" t="s">
        <v>117</v>
      </c>
      <c r="C20" s="11"/>
      <c r="D20" s="11"/>
      <c r="E20" s="11"/>
      <c r="F20" s="11"/>
      <c r="G20" s="146"/>
    </row>
    <row r="21" spans="1:7" ht="17.149999999999999" customHeight="1" x14ac:dyDescent="0.35">
      <c r="A21" s="20"/>
      <c r="B21" s="120" t="s">
        <v>118</v>
      </c>
      <c r="C21" s="120"/>
      <c r="D21" s="120"/>
      <c r="E21" s="120"/>
      <c r="F21" s="120"/>
      <c r="G21" s="146"/>
    </row>
    <row r="22" spans="1:7" ht="15.5" x14ac:dyDescent="0.35">
      <c r="A22" s="20">
        <v>4.5999999999999996</v>
      </c>
      <c r="B22" s="57" t="s">
        <v>119</v>
      </c>
      <c r="C22" s="11"/>
      <c r="D22" s="11"/>
      <c r="E22" s="11"/>
      <c r="F22" s="11"/>
      <c r="G22" s="146"/>
    </row>
    <row r="23" spans="1:7" ht="19.5" customHeight="1" x14ac:dyDescent="0.35">
      <c r="A23" s="20"/>
      <c r="B23" s="120" t="s">
        <v>120</v>
      </c>
      <c r="C23" s="120"/>
      <c r="D23" s="120"/>
      <c r="E23" s="120"/>
      <c r="F23" s="120"/>
      <c r="G23" s="146"/>
    </row>
    <row r="24" spans="1:7" ht="15.5" x14ac:dyDescent="0.35">
      <c r="A24" s="20">
        <v>4.7</v>
      </c>
      <c r="B24" s="57" t="s">
        <v>121</v>
      </c>
      <c r="C24" s="11"/>
      <c r="D24" s="11"/>
      <c r="E24" s="11"/>
      <c r="F24" s="11"/>
      <c r="G24" s="146"/>
    </row>
    <row r="25" spans="1:7" ht="30.65" customHeight="1" x14ac:dyDescent="0.35">
      <c r="A25" s="20"/>
      <c r="B25" s="120" t="s">
        <v>122</v>
      </c>
      <c r="C25" s="120"/>
      <c r="D25" s="120"/>
      <c r="E25" s="120"/>
      <c r="F25" s="120"/>
      <c r="G25" s="146"/>
    </row>
    <row r="26" spans="1:7" ht="15.5" x14ac:dyDescent="0.35">
      <c r="A26" s="20">
        <v>4.8</v>
      </c>
      <c r="B26" s="57" t="s">
        <v>123</v>
      </c>
      <c r="C26" s="11"/>
      <c r="D26" s="11"/>
      <c r="E26" s="11"/>
      <c r="F26" s="11"/>
      <c r="G26" s="146"/>
    </row>
    <row r="27" spans="1:7" ht="21.65" customHeight="1" x14ac:dyDescent="0.35">
      <c r="A27" s="20"/>
      <c r="B27" s="44" t="s">
        <v>124</v>
      </c>
      <c r="C27" s="11"/>
      <c r="D27" s="11"/>
      <c r="E27" s="11"/>
      <c r="F27" s="11"/>
      <c r="G27" s="146"/>
    </row>
    <row r="28" spans="1:7" ht="15.5" x14ac:dyDescent="0.35">
      <c r="A28" s="20">
        <v>4.9000000000000004</v>
      </c>
      <c r="B28" s="57" t="s">
        <v>125</v>
      </c>
      <c r="C28" s="11"/>
      <c r="D28" s="11"/>
      <c r="E28" s="11"/>
      <c r="F28" s="11"/>
      <c r="G28" s="146"/>
    </row>
    <row r="29" spans="1:7" ht="32.5" customHeight="1" x14ac:dyDescent="0.35">
      <c r="A29" s="26"/>
      <c r="B29" s="120" t="s">
        <v>126</v>
      </c>
      <c r="C29" s="120"/>
      <c r="D29" s="120"/>
      <c r="E29" s="120"/>
      <c r="F29" s="120"/>
      <c r="G29" s="146"/>
    </row>
    <row r="30" spans="1:7" ht="15.5" x14ac:dyDescent="0.35">
      <c r="A30" s="26">
        <v>4.0999999999999996</v>
      </c>
      <c r="B30" s="57" t="s">
        <v>127</v>
      </c>
      <c r="C30" s="11"/>
      <c r="D30" s="11"/>
      <c r="E30" s="11"/>
      <c r="F30" s="11"/>
      <c r="G30" s="146"/>
    </row>
    <row r="31" spans="1:7" ht="33" customHeight="1" x14ac:dyDescent="0.35">
      <c r="A31" s="26"/>
      <c r="B31" s="120" t="s">
        <v>128</v>
      </c>
      <c r="C31" s="120"/>
      <c r="D31" s="120"/>
      <c r="E31" s="120"/>
      <c r="F31" s="120"/>
      <c r="G31" s="146"/>
    </row>
    <row r="32" spans="1:7" ht="15.5" x14ac:dyDescent="0.35">
      <c r="A32" s="26"/>
      <c r="B32" s="11"/>
      <c r="C32" s="11"/>
      <c r="D32" s="11"/>
      <c r="E32" s="11"/>
      <c r="F32" s="11"/>
      <c r="G32" s="11"/>
    </row>
    <row r="33" spans="1:7" ht="17.149999999999999" customHeight="1" x14ac:dyDescent="0.4">
      <c r="A33" s="93" t="s">
        <v>189</v>
      </c>
      <c r="B33" s="81"/>
      <c r="C33" s="81"/>
      <c r="D33" s="81"/>
      <c r="E33" s="81"/>
      <c r="F33" s="81"/>
      <c r="G33" s="81"/>
    </row>
    <row r="34" spans="1:7" ht="15.5" x14ac:dyDescent="0.35">
      <c r="A34" s="26"/>
      <c r="B34" s="11"/>
      <c r="C34" s="11"/>
      <c r="D34" s="11"/>
      <c r="E34" s="11"/>
      <c r="F34" s="11"/>
      <c r="G34" s="11"/>
    </row>
    <row r="35" spans="1:7" ht="15.5" x14ac:dyDescent="0.35">
      <c r="A35" s="26"/>
      <c r="B35" s="12" t="s">
        <v>129</v>
      </c>
      <c r="C35" s="11"/>
      <c r="D35" s="11"/>
      <c r="E35" s="11"/>
      <c r="F35" s="11"/>
      <c r="G35" s="11"/>
    </row>
    <row r="36" spans="1:7" ht="15.5" x14ac:dyDescent="0.35">
      <c r="A36" s="26"/>
      <c r="B36" s="11"/>
      <c r="C36" s="11"/>
      <c r="D36" s="11"/>
      <c r="E36" s="11"/>
      <c r="F36" s="11"/>
      <c r="G36" s="11"/>
    </row>
    <row r="37" spans="1:7" ht="15.5" x14ac:dyDescent="0.35">
      <c r="A37" s="26">
        <v>4.1100000000000003</v>
      </c>
      <c r="B37" s="124" t="s">
        <v>130</v>
      </c>
      <c r="C37" s="124"/>
      <c r="D37" s="124"/>
      <c r="E37" s="124"/>
      <c r="F37" s="124"/>
      <c r="G37" s="56" t="s">
        <v>16</v>
      </c>
    </row>
    <row r="38" spans="1:7" ht="15.5" x14ac:dyDescent="0.35">
      <c r="A38" s="26"/>
      <c r="B38" s="69"/>
      <c r="C38" s="69"/>
      <c r="D38" s="69"/>
      <c r="E38" s="69"/>
      <c r="F38" s="69"/>
      <c r="G38" s="31"/>
    </row>
    <row r="39" spans="1:7" ht="19.5" customHeight="1" x14ac:dyDescent="0.35">
      <c r="A39" s="26">
        <v>4.12</v>
      </c>
      <c r="B39" s="112" t="s">
        <v>199</v>
      </c>
      <c r="C39" s="69"/>
      <c r="D39" s="69"/>
      <c r="E39" s="69"/>
      <c r="F39" s="69"/>
      <c r="G39" s="71" t="s">
        <v>33</v>
      </c>
    </row>
    <row r="40" spans="1:7" ht="34.5" customHeight="1" x14ac:dyDescent="0.35">
      <c r="A40" s="26"/>
      <c r="B40" s="120" t="s">
        <v>187</v>
      </c>
      <c r="C40" s="120"/>
      <c r="D40" s="120"/>
      <c r="E40" s="120"/>
      <c r="F40" s="120"/>
      <c r="G40" s="108"/>
    </row>
    <row r="41" spans="1:7" ht="15.5" x14ac:dyDescent="0.35">
      <c r="A41" s="26"/>
      <c r="B41" s="69"/>
      <c r="C41" s="69"/>
      <c r="D41" s="69"/>
      <c r="E41" s="69"/>
      <c r="F41" s="69"/>
      <c r="G41" s="31"/>
    </row>
    <row r="42" spans="1:7" ht="34" customHeight="1" x14ac:dyDescent="0.35">
      <c r="A42" s="26">
        <v>4.13</v>
      </c>
      <c r="B42" s="124" t="s">
        <v>131</v>
      </c>
      <c r="C42" s="124"/>
      <c r="D42" s="124"/>
      <c r="E42" s="124"/>
      <c r="F42" s="124"/>
      <c r="G42" s="56" t="s">
        <v>16</v>
      </c>
    </row>
    <row r="43" spans="1:7" ht="15.5" x14ac:dyDescent="0.35">
      <c r="A43" s="26"/>
      <c r="B43" s="69"/>
      <c r="C43" s="69"/>
      <c r="D43" s="69"/>
      <c r="E43" s="69"/>
      <c r="F43" s="69"/>
      <c r="G43" s="31"/>
    </row>
    <row r="44" spans="1:7" ht="21.5" customHeight="1" x14ac:dyDescent="0.35">
      <c r="A44" s="26">
        <v>4.1399999999999997</v>
      </c>
      <c r="B44" s="112" t="s">
        <v>200</v>
      </c>
      <c r="C44" s="69"/>
      <c r="D44" s="69"/>
      <c r="E44" s="69"/>
      <c r="F44" s="69"/>
      <c r="G44" s="72" t="s">
        <v>33</v>
      </c>
    </row>
    <row r="45" spans="1:7" ht="32" customHeight="1" x14ac:dyDescent="0.35">
      <c r="A45" s="26"/>
      <c r="B45" s="120" t="s">
        <v>188</v>
      </c>
      <c r="C45" s="120"/>
      <c r="D45" s="120"/>
      <c r="E45" s="120"/>
      <c r="F45" s="120"/>
      <c r="G45" s="11"/>
    </row>
    <row r="46" spans="1:7" ht="16.5" customHeight="1" x14ac:dyDescent="0.35"/>
    <row r="47" spans="1:7" ht="52.5" customHeight="1" x14ac:dyDescent="0.35">
      <c r="A47" s="130" t="s">
        <v>196</v>
      </c>
      <c r="B47" s="130"/>
      <c r="C47" s="130"/>
      <c r="D47" s="130"/>
      <c r="E47" s="130"/>
      <c r="F47" s="130"/>
    </row>
  </sheetData>
  <sheetProtection algorithmName="SHA-512" hashValue="YxXpEWvDrCRtvciBsNVrC45BWcvD5l6XD8up/4DVJ+sFRcE4n9FcJqdhHVxRpBsbRBLMtv8qpooGk4CzSxhUeQ==" saltValue="Vb1Rd/ci/l5B+Cn0Kedl5Q==" spinCount="100000" sheet="1" objects="1" scenarios="1"/>
  <protectedRanges>
    <protectedRange sqref="G12:G31 G37 G39:G40 G42 G44" name="Purchasing and Uniform"/>
  </protectedRanges>
  <mergeCells count="27">
    <mergeCell ref="G20:G21"/>
    <mergeCell ref="B25:F25"/>
    <mergeCell ref="B17:F17"/>
    <mergeCell ref="B19:F19"/>
    <mergeCell ref="B21:F21"/>
    <mergeCell ref="B23:F23"/>
    <mergeCell ref="B13:F13"/>
    <mergeCell ref="G12:G13"/>
    <mergeCell ref="G14:G15"/>
    <mergeCell ref="G16:G17"/>
    <mergeCell ref="G18:G19"/>
    <mergeCell ref="B15:F15"/>
    <mergeCell ref="G22:G23"/>
    <mergeCell ref="B45:F45"/>
    <mergeCell ref="A47:F47"/>
    <mergeCell ref="B4:F4"/>
    <mergeCell ref="B37:F37"/>
    <mergeCell ref="B42:F42"/>
    <mergeCell ref="B40:F40"/>
    <mergeCell ref="B6:G6"/>
    <mergeCell ref="B7:G7"/>
    <mergeCell ref="B29:F29"/>
    <mergeCell ref="B31:F31"/>
    <mergeCell ref="G26:G27"/>
    <mergeCell ref="G28:G29"/>
    <mergeCell ref="G30:G31"/>
    <mergeCell ref="G24:G2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1C2D-F92E-4D67-9412-0103355384BF}">
  <dimension ref="B2:E20"/>
  <sheetViews>
    <sheetView workbookViewId="0">
      <selection activeCell="F4" sqref="F4"/>
    </sheetView>
  </sheetViews>
  <sheetFormatPr defaultRowHeight="14.5" x14ac:dyDescent="0.35"/>
  <cols>
    <col min="2" max="2" width="15.453125" customWidth="1"/>
    <col min="4" max="4" width="20.26953125" bestFit="1" customWidth="1"/>
  </cols>
  <sheetData>
    <row r="2" spans="2:5" x14ac:dyDescent="0.35">
      <c r="B2" t="s">
        <v>132</v>
      </c>
      <c r="C2" t="s">
        <v>133</v>
      </c>
      <c r="D2" t="s">
        <v>134</v>
      </c>
      <c r="E2" t="s">
        <v>135</v>
      </c>
    </row>
    <row r="4" spans="2:5" x14ac:dyDescent="0.35">
      <c r="B4" t="s">
        <v>136</v>
      </c>
      <c r="C4" t="s">
        <v>137</v>
      </c>
      <c r="D4" t="s">
        <v>138</v>
      </c>
      <c r="E4" t="s">
        <v>139</v>
      </c>
    </row>
    <row r="5" spans="2:5" x14ac:dyDescent="0.35">
      <c r="B5" t="s">
        <v>140</v>
      </c>
      <c r="C5" t="s">
        <v>141</v>
      </c>
      <c r="D5" t="s">
        <v>142</v>
      </c>
      <c r="E5" t="s">
        <v>143</v>
      </c>
    </row>
    <row r="6" spans="2:5" x14ac:dyDescent="0.35">
      <c r="B6" t="s">
        <v>144</v>
      </c>
      <c r="C6" t="s">
        <v>145</v>
      </c>
      <c r="D6" t="s">
        <v>146</v>
      </c>
      <c r="E6" t="s">
        <v>147</v>
      </c>
    </row>
    <row r="7" spans="2:5" x14ac:dyDescent="0.35">
      <c r="B7" t="s">
        <v>148</v>
      </c>
      <c r="C7" t="s">
        <v>15</v>
      </c>
      <c r="D7" t="s">
        <v>149</v>
      </c>
      <c r="E7" t="s">
        <v>150</v>
      </c>
    </row>
    <row r="8" spans="2:5" x14ac:dyDescent="0.35">
      <c r="B8" t="s">
        <v>151</v>
      </c>
      <c r="C8" t="s">
        <v>152</v>
      </c>
    </row>
    <row r="9" spans="2:5" x14ac:dyDescent="0.35">
      <c r="B9" t="s">
        <v>153</v>
      </c>
      <c r="C9" t="s">
        <v>154</v>
      </c>
    </row>
    <row r="10" spans="2:5" x14ac:dyDescent="0.35">
      <c r="B10" t="s">
        <v>155</v>
      </c>
    </row>
    <row r="11" spans="2:5" x14ac:dyDescent="0.35">
      <c r="B11" t="s">
        <v>156</v>
      </c>
    </row>
    <row r="12" spans="2:5" x14ac:dyDescent="0.35">
      <c r="B12" t="s">
        <v>157</v>
      </c>
    </row>
    <row r="13" spans="2:5" x14ac:dyDescent="0.35">
      <c r="B13" t="s">
        <v>158</v>
      </c>
    </row>
    <row r="14" spans="2:5" x14ac:dyDescent="0.35">
      <c r="B14" t="s">
        <v>159</v>
      </c>
    </row>
    <row r="15" spans="2:5" x14ac:dyDescent="0.35">
      <c r="B15" t="s">
        <v>160</v>
      </c>
    </row>
    <row r="16" spans="2:5" x14ac:dyDescent="0.35">
      <c r="B16" t="s">
        <v>161</v>
      </c>
    </row>
    <row r="17" spans="2:2" x14ac:dyDescent="0.35">
      <c r="B17" t="s">
        <v>162</v>
      </c>
    </row>
    <row r="18" spans="2:2" x14ac:dyDescent="0.35">
      <c r="B18" t="s">
        <v>163</v>
      </c>
    </row>
    <row r="19" spans="2:2" x14ac:dyDescent="0.35">
      <c r="B19" t="s">
        <v>164</v>
      </c>
    </row>
    <row r="20" spans="2:2" x14ac:dyDescent="0.35">
      <c r="B20"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905FDC5DEAC44FA4D848418AF7E256" ma:contentTypeVersion="20" ma:contentTypeDescription="Create a new document." ma:contentTypeScope="" ma:versionID="5cda3991a55f7b74b56d1d9d7f05fe4b">
  <xsd:schema xmlns:xsd="http://www.w3.org/2001/XMLSchema" xmlns:xs="http://www.w3.org/2001/XMLSchema" xmlns:p="http://schemas.microsoft.com/office/2006/metadata/properties" xmlns:ns2="4a914389-da4a-4950-bdf7-1dcd68bb8e71" xmlns:ns3="67a8628a-d76b-4f9b-a5dc-52b73b1fc872" targetNamespace="http://schemas.microsoft.com/office/2006/metadata/properties" ma:root="true" ma:fieldsID="3ef41b4c876b63f61819e173b81d2214" ns2:_="" ns3:_="">
    <xsd:import namespace="4a914389-da4a-4950-bdf7-1dcd68bb8e71"/>
    <xsd:import namespace="67a8628a-d76b-4f9b-a5dc-52b73b1fc8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914389-da4a-4950-bdf7-1dcd68bb8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00228e8-9da0-4abb-8a13-53ffe541cbc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a8628a-d76b-4f9b-a5dc-52b73b1fc8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abfc2ca-1339-419d-8064-e25a5e161b41}" ma:internalName="TaxCatchAll" ma:showField="CatchAllData" ma:web="67a8628a-d76b-4f9b-a5dc-52b73b1fc8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914389-da4a-4950-bdf7-1dcd68bb8e71">
      <Terms xmlns="http://schemas.microsoft.com/office/infopath/2007/PartnerControls"/>
    </lcf76f155ced4ddcb4097134ff3c332f>
    <TaxCatchAll xmlns="67a8628a-d76b-4f9b-a5dc-52b73b1fc872" xsi:nil="true"/>
    <_Flow_SignoffStatus xmlns="4a914389-da4a-4950-bdf7-1dcd68bb8e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8385B-5FE2-4E01-83E5-6A3013F1D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914389-da4a-4950-bdf7-1dcd68bb8e71"/>
    <ds:schemaRef ds:uri="67a8628a-d76b-4f9b-a5dc-52b73b1fc8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6E7DD5-0751-490F-A476-FB6543338A2D}">
  <ds:schemaRefs>
    <ds:schemaRef ds:uri="http://schemas.microsoft.com/office/2006/metadata/properties"/>
    <ds:schemaRef ds:uri="4a914389-da4a-4950-bdf7-1dcd68bb8e71"/>
    <ds:schemaRef ds:uri="http://purl.org/dc/terms/"/>
    <ds:schemaRef ds:uri="http://purl.org/dc/elements/1.1/"/>
    <ds:schemaRef ds:uri="67a8628a-d76b-4f9b-a5dc-52b73b1fc872"/>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BAE0293-D4F2-4F46-9341-B70300A60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Menu</vt:lpstr>
      <vt:lpstr>Confirm your details</vt:lpstr>
      <vt:lpstr>Energy, Waste &amp; Water</vt:lpstr>
      <vt:lpstr>Transport</vt:lpstr>
      <vt:lpstr>Food</vt:lpstr>
      <vt:lpstr>Purchasing &amp; Uniform</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Robson</dc:creator>
  <cp:keywords/>
  <dc:description/>
  <cp:lastModifiedBy>Katie Eberstein</cp:lastModifiedBy>
  <cp:revision/>
  <dcterms:created xsi:type="dcterms:W3CDTF">2025-08-04T09:22:33Z</dcterms:created>
  <dcterms:modified xsi:type="dcterms:W3CDTF">2025-11-26T16:49:57Z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0x010100B1905FDC5DEAC44FA4D848418AF7E256</vt:lpwstr>
  </property>
  <property fmtid="{D5CDD505-2E9C-101B-9397-08002B2CF9AE}" pid="3" name="MediaServiceImageTags">
    <vt:lpwstr/>
  </property>
</Properties>
</file>